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miked\Squadbooks\HB Financials\"/>
    </mc:Choice>
  </mc:AlternateContent>
  <xr:revisionPtr revIDLastSave="0" documentId="13_ncr:1_{9B99016F-D010-4D32-90A5-446C117B33E4}" xr6:coauthVersionLast="47" xr6:coauthVersionMax="47" xr10:uidLastSave="{00000000-0000-0000-0000-000000000000}"/>
  <bookViews>
    <workbookView xWindow="-30828" yWindow="-108" windowWidth="30936" windowHeight="16776" tabRatio="678" activeTab="1" xr2:uid="{87C9430D-B516-48A0-81AF-833637AA3C40}"/>
  </bookViews>
  <sheets>
    <sheet name="Financials - Team Pay" sheetId="1" r:id="rId1"/>
    <sheet name="Investment Scenarios" sheetId="28" r:id="rId2"/>
    <sheet name="Financial Summary" sheetId="26" r:id="rId3"/>
    <sheet name="Market Sizing" sheetId="25" r:id="rId4"/>
    <sheet name="Financials - Association Pay" sheetId="24" r:id="rId5"/>
    <sheet name="NA Hockey Assoc" sheetId="22" r:id="rId6"/>
    <sheet name="OHF" sheetId="2" r:id="rId7"/>
    <sheet name="HEO" sheetId="3" r:id="rId8"/>
    <sheet name="HNO" sheetId="4" r:id="rId9"/>
    <sheet name="Hockey Manitoba" sheetId="5" r:id="rId10"/>
    <sheet name="Hockey BC" sheetId="6" r:id="rId11"/>
    <sheet name="Hockey Alberta" sheetId="7" r:id="rId12"/>
    <sheet name="Hockey NB" sheetId="8" r:id="rId13"/>
    <sheet name="Hockey PEI" sheetId="9" r:id="rId14"/>
    <sheet name="Hockey NS" sheetId="10" r:id="rId15"/>
    <sheet name="Hockey NL" sheetId="11" r:id="rId16"/>
    <sheet name="Hockey QC" sheetId="12" r:id="rId17"/>
    <sheet name="Team Sports Stats" sheetId="18" r:id="rId18"/>
    <sheet name="Ontario Baseball Associations" sheetId="14" r:id="rId19"/>
    <sheet name="Alberta Baseball" sheetId="15" r:id="rId20"/>
    <sheet name="NB Baseball" sheetId="16" r:id="rId21"/>
    <sheet name="BC Baseball" sheetId="17" r:id="rId22"/>
    <sheet name="Sheet1" sheetId="19" r:id="rId23"/>
    <sheet name="Sheet3" sheetId="21" r:id="rId24"/>
    <sheet name="Fraud List" sheetId="13" r:id="rId25"/>
    <sheet name="Sheet2" sheetId="23" r:id="rId26"/>
  </sheets>
  <definedNames>
    <definedName name="_xlnm._FilterDatabase" localSheetId="5" hidden="1">'NA Hockey Assoc'!$A$1:$D$2948</definedName>
    <definedName name="_xlnm._FilterDatabase" localSheetId="23" hidden="1">Sheet3!$A$1:$BA$1600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49" i="28" l="1"/>
  <c r="G50" i="28" s="1"/>
  <c r="G51" i="28" s="1"/>
  <c r="G48" i="28"/>
  <c r="G44" i="28"/>
  <c r="G43" i="28"/>
  <c r="G24" i="28"/>
  <c r="B45" i="28"/>
  <c r="B46" i="28" s="1"/>
  <c r="B47" i="28" s="1"/>
  <c r="B55" i="28" s="1"/>
  <c r="B32" i="28"/>
  <c r="B25" i="28"/>
  <c r="B19" i="28"/>
  <c r="B18" i="28"/>
  <c r="B13" i="28"/>
  <c r="B14" i="28" s="1"/>
  <c r="G25" i="28" s="1"/>
  <c r="G14" i="26"/>
  <c r="C13" i="26"/>
  <c r="D13" i="26"/>
  <c r="E13" i="26"/>
  <c r="F13" i="26"/>
  <c r="B13" i="26"/>
  <c r="B14" i="26" s="1"/>
  <c r="B15" i="26" s="1"/>
  <c r="C15" i="26"/>
  <c r="D15" i="26"/>
  <c r="E15" i="26"/>
  <c r="C14" i="26"/>
  <c r="D14" i="26"/>
  <c r="E14" i="26"/>
  <c r="F14" i="26"/>
  <c r="F15" i="26" s="1"/>
  <c r="I19" i="1"/>
  <c r="J19" i="1"/>
  <c r="K19" i="1"/>
  <c r="L19" i="1"/>
  <c r="M19" i="1"/>
  <c r="N19" i="1"/>
  <c r="O19" i="1"/>
  <c r="P19" i="1"/>
  <c r="Q19" i="1"/>
  <c r="R19" i="1"/>
  <c r="S19" i="1"/>
  <c r="T19" i="1"/>
  <c r="U19" i="1"/>
  <c r="V19" i="1"/>
  <c r="W19" i="1"/>
  <c r="X19" i="1"/>
  <c r="Y19" i="1"/>
  <c r="Z19" i="1"/>
  <c r="AA19" i="1"/>
  <c r="AB19" i="1"/>
  <c r="AC19" i="1"/>
  <c r="AD19" i="1"/>
  <c r="AE19" i="1"/>
  <c r="AF19" i="1"/>
  <c r="AG19" i="1"/>
  <c r="AH19" i="1"/>
  <c r="AI19" i="1"/>
  <c r="AJ19" i="1"/>
  <c r="AK19" i="1"/>
  <c r="AL19" i="1"/>
  <c r="AM19" i="1"/>
  <c r="AN19" i="1"/>
  <c r="AO19" i="1"/>
  <c r="AP19" i="1"/>
  <c r="AQ19" i="1"/>
  <c r="AR19" i="1"/>
  <c r="AS19" i="1"/>
  <c r="AT19" i="1"/>
  <c r="AU19" i="1"/>
  <c r="AV19" i="1"/>
  <c r="AW19" i="1"/>
  <c r="AX19" i="1"/>
  <c r="AY19" i="1"/>
  <c r="AZ19" i="1"/>
  <c r="BA19" i="1"/>
  <c r="BB19" i="1"/>
  <c r="BC19" i="1"/>
  <c r="BD19" i="1"/>
  <c r="BE19" i="1"/>
  <c r="BF19" i="1"/>
  <c r="BG19" i="1"/>
  <c r="BH19" i="1"/>
  <c r="BI19" i="1"/>
  <c r="BJ19" i="1"/>
  <c r="BK19" i="1"/>
  <c r="BL19" i="1"/>
  <c r="BM19" i="1"/>
  <c r="BN19" i="1"/>
  <c r="BO19" i="1"/>
  <c r="BP19" i="1"/>
  <c r="BQ19" i="1"/>
  <c r="BR19" i="1"/>
  <c r="BS19" i="1"/>
  <c r="BT19" i="1"/>
  <c r="BU19" i="1"/>
  <c r="BV19" i="1"/>
  <c r="BW19" i="1"/>
  <c r="BX19" i="1"/>
  <c r="BY19" i="1"/>
  <c r="BZ19" i="1"/>
  <c r="CA19" i="1"/>
  <c r="CB19" i="1"/>
  <c r="CC19" i="1"/>
  <c r="CD19" i="1"/>
  <c r="CE19" i="1"/>
  <c r="CF19" i="1"/>
  <c r="CG19" i="1"/>
  <c r="CH19" i="1"/>
  <c r="CI19" i="1"/>
  <c r="H19" i="1"/>
  <c r="H6" i="25"/>
  <c r="H7" i="25"/>
  <c r="H8" i="25"/>
  <c r="H9" i="25"/>
  <c r="H10" i="25"/>
  <c r="H11" i="25"/>
  <c r="H5" i="25"/>
  <c r="H12" i="25" s="1"/>
  <c r="I11" i="25"/>
  <c r="E11" i="25"/>
  <c r="I9" i="25"/>
  <c r="E9" i="25"/>
  <c r="I10" i="25"/>
  <c r="E10" i="25"/>
  <c r="E8" i="25"/>
  <c r="I8" i="25"/>
  <c r="L7" i="25"/>
  <c r="I7" i="25"/>
  <c r="E7" i="25"/>
  <c r="I6" i="25"/>
  <c r="I5" i="25"/>
  <c r="E6" i="25"/>
  <c r="E5" i="25"/>
  <c r="C8" i="24"/>
  <c r="D48" i="24"/>
  <c r="D46" i="24"/>
  <c r="D47" i="24" s="1"/>
  <c r="D50" i="24" s="1"/>
  <c r="B108" i="24"/>
  <c r="B107" i="24"/>
  <c r="B105" i="24"/>
  <c r="G101" i="24"/>
  <c r="G100" i="24"/>
  <c r="R99" i="24"/>
  <c r="R100" i="24" s="1"/>
  <c r="R101" i="24" s="1"/>
  <c r="Q99" i="24"/>
  <c r="Q100" i="24" s="1"/>
  <c r="Q101" i="24" s="1"/>
  <c r="P99" i="24"/>
  <c r="P100" i="24" s="1"/>
  <c r="P101" i="24" s="1"/>
  <c r="O99" i="24"/>
  <c r="O100" i="24" s="1"/>
  <c r="O101" i="24" s="1"/>
  <c r="N99" i="24"/>
  <c r="N100" i="24" s="1"/>
  <c r="N101" i="24" s="1"/>
  <c r="M99" i="24"/>
  <c r="M100" i="24" s="1"/>
  <c r="M101" i="24" s="1"/>
  <c r="L99" i="24"/>
  <c r="L100" i="24" s="1"/>
  <c r="L101" i="24" s="1"/>
  <c r="K99" i="24"/>
  <c r="K100" i="24" s="1"/>
  <c r="K101" i="24" s="1"/>
  <c r="J99" i="24"/>
  <c r="J100" i="24" s="1"/>
  <c r="J101" i="24" s="1"/>
  <c r="I99" i="24"/>
  <c r="I100" i="24" s="1"/>
  <c r="I101" i="24" s="1"/>
  <c r="H99" i="24"/>
  <c r="H100" i="24" s="1"/>
  <c r="H101" i="24" s="1"/>
  <c r="F99" i="24"/>
  <c r="F100" i="24" s="1"/>
  <c r="F101" i="24" s="1"/>
  <c r="L96" i="24"/>
  <c r="K95" i="24"/>
  <c r="K96" i="24" s="1"/>
  <c r="L94" i="24"/>
  <c r="L95" i="24" s="1"/>
  <c r="K94" i="24"/>
  <c r="J94" i="24"/>
  <c r="J95" i="24" s="1"/>
  <c r="J96" i="24" s="1"/>
  <c r="I94" i="24"/>
  <c r="I95" i="24" s="1"/>
  <c r="I96" i="24" s="1"/>
  <c r="H94" i="24"/>
  <c r="H95" i="24" s="1"/>
  <c r="H96" i="24" s="1"/>
  <c r="G94" i="24"/>
  <c r="G95" i="24" s="1"/>
  <c r="G96" i="24" s="1"/>
  <c r="F94" i="24"/>
  <c r="F95" i="24" s="1"/>
  <c r="F96" i="24" s="1"/>
  <c r="M88" i="24"/>
  <c r="M89" i="24" s="1"/>
  <c r="M90" i="24" s="1"/>
  <c r="L88" i="24"/>
  <c r="L89" i="24" s="1"/>
  <c r="L90" i="24" s="1"/>
  <c r="K88" i="24"/>
  <c r="K89" i="24" s="1"/>
  <c r="K90" i="24" s="1"/>
  <c r="J88" i="24"/>
  <c r="J89" i="24" s="1"/>
  <c r="J90" i="24" s="1"/>
  <c r="I88" i="24"/>
  <c r="I89" i="24" s="1"/>
  <c r="I90" i="24" s="1"/>
  <c r="H88" i="24"/>
  <c r="H89" i="24" s="1"/>
  <c r="H90" i="24" s="1"/>
  <c r="G88" i="24"/>
  <c r="G89" i="24" s="1"/>
  <c r="G90" i="24" s="1"/>
  <c r="F88" i="24"/>
  <c r="F89" i="24" s="1"/>
  <c r="F90" i="24" s="1"/>
  <c r="J83" i="24"/>
  <c r="J84" i="24" s="1"/>
  <c r="M82" i="24"/>
  <c r="M83" i="24" s="1"/>
  <c r="M84" i="24" s="1"/>
  <c r="L82" i="24"/>
  <c r="L83" i="24" s="1"/>
  <c r="L84" i="24" s="1"/>
  <c r="K82" i="24"/>
  <c r="K83" i="24" s="1"/>
  <c r="K84" i="24" s="1"/>
  <c r="J82" i="24"/>
  <c r="I82" i="24"/>
  <c r="I83" i="24" s="1"/>
  <c r="I84" i="24" s="1"/>
  <c r="H82" i="24"/>
  <c r="H83" i="24" s="1"/>
  <c r="H84" i="24" s="1"/>
  <c r="G82" i="24"/>
  <c r="G83" i="24" s="1"/>
  <c r="G84" i="24" s="1"/>
  <c r="F82" i="24"/>
  <c r="F83" i="24" s="1"/>
  <c r="F84" i="24" s="1"/>
  <c r="U72" i="24"/>
  <c r="J72" i="24"/>
  <c r="I72" i="24"/>
  <c r="K71" i="24"/>
  <c r="M71" i="24" s="1"/>
  <c r="U70" i="24"/>
  <c r="K70" i="24"/>
  <c r="M70" i="24" s="1"/>
  <c r="U69" i="24"/>
  <c r="M69" i="24"/>
  <c r="K69" i="24"/>
  <c r="U68" i="24"/>
  <c r="K68" i="24"/>
  <c r="M68" i="24" s="1"/>
  <c r="K67" i="24"/>
  <c r="K66" i="24"/>
  <c r="L64" i="24"/>
  <c r="L65" i="24" s="1"/>
  <c r="K64" i="24"/>
  <c r="K63" i="24"/>
  <c r="M63" i="24" s="1"/>
  <c r="D58" i="24"/>
  <c r="F57" i="24"/>
  <c r="F59" i="24" s="1"/>
  <c r="F8" i="24" s="1"/>
  <c r="AR56" i="24"/>
  <c r="BD56" i="24" s="1"/>
  <c r="BP56" i="24" s="1"/>
  <c r="T56" i="24"/>
  <c r="AF56" i="24" s="1"/>
  <c r="R56" i="24"/>
  <c r="AD56" i="24" s="1"/>
  <c r="AP56" i="24" s="1"/>
  <c r="BB56" i="24" s="1"/>
  <c r="BN56" i="24" s="1"/>
  <c r="I50" i="24"/>
  <c r="I51" i="24" s="1"/>
  <c r="I49" i="24"/>
  <c r="D42" i="24"/>
  <c r="H41" i="24"/>
  <c r="CI31" i="24"/>
  <c r="CH31" i="24"/>
  <c r="CG31" i="24"/>
  <c r="CF31" i="24"/>
  <c r="CE31" i="24"/>
  <c r="CD31" i="24"/>
  <c r="CC31" i="24"/>
  <c r="CB31" i="24"/>
  <c r="CA31" i="24"/>
  <c r="BZ31" i="24"/>
  <c r="BY31" i="24"/>
  <c r="BX31" i="24"/>
  <c r="BW31" i="24"/>
  <c r="BV31" i="24"/>
  <c r="BU31" i="24"/>
  <c r="BT31" i="24"/>
  <c r="BS31" i="24"/>
  <c r="BR31" i="24"/>
  <c r="BQ31" i="24"/>
  <c r="BP31" i="24"/>
  <c r="BO31" i="24"/>
  <c r="BN31" i="24"/>
  <c r="BM31" i="24"/>
  <c r="BL31" i="24"/>
  <c r="BK31" i="24"/>
  <c r="BJ31" i="24"/>
  <c r="BI31" i="24"/>
  <c r="BH31" i="24"/>
  <c r="BG31" i="24"/>
  <c r="BF31" i="24"/>
  <c r="BE31" i="24"/>
  <c r="BD31" i="24"/>
  <c r="BC31" i="24"/>
  <c r="BB31" i="24"/>
  <c r="BA31" i="24"/>
  <c r="AZ31" i="24"/>
  <c r="AY31" i="24"/>
  <c r="AX31" i="24"/>
  <c r="AW31" i="24"/>
  <c r="AV31" i="24"/>
  <c r="AU31" i="24"/>
  <c r="AT31" i="24"/>
  <c r="AS31" i="24"/>
  <c r="AR31" i="24"/>
  <c r="AQ31" i="24"/>
  <c r="AP31" i="24"/>
  <c r="AO31" i="24"/>
  <c r="AN31" i="24"/>
  <c r="AM31" i="24"/>
  <c r="AL31" i="24"/>
  <c r="AK31" i="24"/>
  <c r="AJ31" i="24"/>
  <c r="AI31" i="24"/>
  <c r="AH31" i="24"/>
  <c r="AG31" i="24"/>
  <c r="AF31" i="24"/>
  <c r="AE31" i="24"/>
  <c r="AD31" i="24"/>
  <c r="AC31" i="24"/>
  <c r="AB31" i="24"/>
  <c r="AA31" i="24"/>
  <c r="Z31" i="24"/>
  <c r="Y31" i="24"/>
  <c r="X31" i="24"/>
  <c r="W31" i="24"/>
  <c r="V31" i="24"/>
  <c r="U31" i="24"/>
  <c r="T31" i="24"/>
  <c r="S31" i="24"/>
  <c r="R31" i="24"/>
  <c r="Q31" i="24"/>
  <c r="P31" i="24"/>
  <c r="CI30" i="24"/>
  <c r="CH30" i="24"/>
  <c r="CG30" i="24"/>
  <c r="CF30" i="24"/>
  <c r="CE30" i="24"/>
  <c r="CD30" i="24"/>
  <c r="CC30" i="24"/>
  <c r="CB30" i="24"/>
  <c r="CA30" i="24"/>
  <c r="BZ30" i="24"/>
  <c r="BY30" i="24"/>
  <c r="BX30" i="24"/>
  <c r="BW30" i="24"/>
  <c r="BV30" i="24"/>
  <c r="BU30" i="24"/>
  <c r="BT30" i="24"/>
  <c r="BS30" i="24"/>
  <c r="BR30" i="24"/>
  <c r="BQ30" i="24"/>
  <c r="BP30" i="24"/>
  <c r="BO30" i="24"/>
  <c r="BN30" i="24"/>
  <c r="BM30" i="24"/>
  <c r="BL30" i="24"/>
  <c r="BK30" i="24"/>
  <c r="BJ30" i="24"/>
  <c r="BI30" i="24"/>
  <c r="BH30" i="24"/>
  <c r="BG30" i="24"/>
  <c r="BF30" i="24"/>
  <c r="BE30" i="24"/>
  <c r="BD30" i="24"/>
  <c r="BC30" i="24"/>
  <c r="BB30" i="24"/>
  <c r="BA30" i="24"/>
  <c r="AZ30" i="24"/>
  <c r="AY30" i="24"/>
  <c r="AX30" i="24"/>
  <c r="AW30" i="24"/>
  <c r="AV30" i="24"/>
  <c r="AU30" i="24"/>
  <c r="AT30" i="24"/>
  <c r="AS30" i="24"/>
  <c r="AR30" i="24"/>
  <c r="AQ30" i="24"/>
  <c r="AP30" i="24"/>
  <c r="AO30" i="24"/>
  <c r="AN30" i="24"/>
  <c r="AM30" i="24"/>
  <c r="AL30" i="24"/>
  <c r="AK30" i="24"/>
  <c r="AJ30" i="24"/>
  <c r="AI30" i="24"/>
  <c r="AH30" i="24"/>
  <c r="AG30" i="24"/>
  <c r="AF30" i="24"/>
  <c r="AE30" i="24"/>
  <c r="AD30" i="24"/>
  <c r="AC30" i="24"/>
  <c r="AB30" i="24"/>
  <c r="AA30" i="24"/>
  <c r="Z30" i="24"/>
  <c r="Y30" i="24"/>
  <c r="X30" i="24"/>
  <c r="W30" i="24"/>
  <c r="V30" i="24"/>
  <c r="U30" i="24"/>
  <c r="T30" i="24"/>
  <c r="S30" i="24"/>
  <c r="R30" i="24"/>
  <c r="Q30" i="24"/>
  <c r="P30" i="24"/>
  <c r="O30" i="24"/>
  <c r="N30" i="24"/>
  <c r="M30" i="24"/>
  <c r="L30" i="24"/>
  <c r="CJ28" i="24"/>
  <c r="CI27" i="24"/>
  <c r="CH27" i="24"/>
  <c r="CG27" i="24"/>
  <c r="CF27" i="24"/>
  <c r="CE27" i="24"/>
  <c r="CD27" i="24"/>
  <c r="CC27" i="24"/>
  <c r="CB27" i="24"/>
  <c r="CA27" i="24"/>
  <c r="BZ27" i="24"/>
  <c r="BY27" i="24"/>
  <c r="BX27" i="24"/>
  <c r="BW27" i="24"/>
  <c r="BV27" i="24"/>
  <c r="BU27" i="24"/>
  <c r="BT27" i="24"/>
  <c r="BS27" i="24"/>
  <c r="BR27" i="24"/>
  <c r="BQ27" i="24"/>
  <c r="BP27" i="24"/>
  <c r="BO27" i="24"/>
  <c r="BN27" i="24"/>
  <c r="BM27" i="24"/>
  <c r="BL27" i="24"/>
  <c r="BK27" i="24"/>
  <c r="BJ27" i="24"/>
  <c r="BI27" i="24"/>
  <c r="BH27" i="24"/>
  <c r="BG27" i="24"/>
  <c r="BF27" i="24"/>
  <c r="BE27" i="24"/>
  <c r="BD27" i="24"/>
  <c r="BC27" i="24"/>
  <c r="BB27" i="24"/>
  <c r="BA27" i="24"/>
  <c r="AZ27" i="24"/>
  <c r="AY27" i="24"/>
  <c r="AX27" i="24"/>
  <c r="AW27" i="24"/>
  <c r="AV27" i="24"/>
  <c r="AU27" i="24"/>
  <c r="AT27" i="24"/>
  <c r="AS27" i="24"/>
  <c r="AR27" i="24"/>
  <c r="AQ27" i="24"/>
  <c r="AP27" i="24"/>
  <c r="AO27" i="24"/>
  <c r="AN27" i="24"/>
  <c r="AM27" i="24"/>
  <c r="AL27" i="24"/>
  <c r="AK27" i="24"/>
  <c r="AJ27" i="24"/>
  <c r="AI27" i="24"/>
  <c r="AH27" i="24"/>
  <c r="AG27" i="24"/>
  <c r="AF27" i="24"/>
  <c r="AE27" i="24"/>
  <c r="AD27" i="24"/>
  <c r="AC27" i="24"/>
  <c r="AB27" i="24"/>
  <c r="AA27" i="24"/>
  <c r="Z27" i="24"/>
  <c r="Y27" i="24"/>
  <c r="X27" i="24"/>
  <c r="W27" i="24"/>
  <c r="V27" i="24"/>
  <c r="U27" i="24"/>
  <c r="T27" i="24"/>
  <c r="S27" i="24"/>
  <c r="R27" i="24"/>
  <c r="E27" i="24"/>
  <c r="F27" i="24" s="1"/>
  <c r="G27" i="24" s="1"/>
  <c r="H27" i="24" s="1"/>
  <c r="I27" i="24" s="1"/>
  <c r="J27" i="24" s="1"/>
  <c r="K27" i="24" s="1"/>
  <c r="L27" i="24" s="1"/>
  <c r="BY26" i="24"/>
  <c r="BM26" i="24"/>
  <c r="BA26" i="24"/>
  <c r="AO26" i="24"/>
  <c r="AC26" i="24"/>
  <c r="Q26" i="24"/>
  <c r="CI25" i="24"/>
  <c r="CH25" i="24"/>
  <c r="CG25" i="24"/>
  <c r="CF25" i="24"/>
  <c r="CE25" i="24"/>
  <c r="CD25" i="24"/>
  <c r="CC25" i="24"/>
  <c r="CB25" i="24"/>
  <c r="CA25" i="24"/>
  <c r="BZ25" i="24"/>
  <c r="BY25" i="24"/>
  <c r="BX25" i="24"/>
  <c r="BW25" i="24"/>
  <c r="BV25" i="24"/>
  <c r="BU25" i="24"/>
  <c r="BT25" i="24"/>
  <c r="BS25" i="24"/>
  <c r="BR25" i="24"/>
  <c r="BQ25" i="24"/>
  <c r="BP25" i="24"/>
  <c r="BO25" i="24"/>
  <c r="BN25" i="24"/>
  <c r="BM25" i="24"/>
  <c r="BL25" i="24"/>
  <c r="BK25" i="24"/>
  <c r="BJ25" i="24"/>
  <c r="BI25" i="24"/>
  <c r="BH25" i="24"/>
  <c r="BG25" i="24"/>
  <c r="BF25" i="24"/>
  <c r="BE25" i="24"/>
  <c r="BD25" i="24"/>
  <c r="BC25" i="24"/>
  <c r="BB25" i="24"/>
  <c r="BA25" i="24"/>
  <c r="AZ25" i="24"/>
  <c r="AY25" i="24"/>
  <c r="AX25" i="24"/>
  <c r="AW25" i="24"/>
  <c r="AV25" i="24"/>
  <c r="AU25" i="24"/>
  <c r="AT25" i="24"/>
  <c r="AS25" i="24"/>
  <c r="AR25" i="24"/>
  <c r="AQ25" i="24"/>
  <c r="AP25" i="24"/>
  <c r="AO25" i="24"/>
  <c r="AN25" i="24"/>
  <c r="AM25" i="24"/>
  <c r="AL25" i="24"/>
  <c r="AK25" i="24"/>
  <c r="AJ25" i="24"/>
  <c r="AI25" i="24"/>
  <c r="AH25" i="24"/>
  <c r="AG25" i="24"/>
  <c r="AF25" i="24"/>
  <c r="AE25" i="24"/>
  <c r="AD25" i="24"/>
  <c r="AC25" i="24"/>
  <c r="AB25" i="24"/>
  <c r="AA25" i="24"/>
  <c r="Z25" i="24"/>
  <c r="Y25" i="24"/>
  <c r="X25" i="24"/>
  <c r="W25" i="24"/>
  <c r="V25" i="24"/>
  <c r="U25" i="24"/>
  <c r="T25" i="24"/>
  <c r="S25" i="24"/>
  <c r="R25" i="24"/>
  <c r="Q25" i="24"/>
  <c r="P25" i="24"/>
  <c r="O25" i="24"/>
  <c r="N25" i="24"/>
  <c r="M25" i="24"/>
  <c r="L25" i="24"/>
  <c r="K25" i="24"/>
  <c r="CJ23" i="24"/>
  <c r="CJ22" i="24"/>
  <c r="CI21" i="24"/>
  <c r="CH21" i="24"/>
  <c r="CG21" i="24"/>
  <c r="CF21" i="24"/>
  <c r="CE21" i="24"/>
  <c r="CD21" i="24"/>
  <c r="CC21" i="24"/>
  <c r="CB21" i="24"/>
  <c r="CA21" i="24"/>
  <c r="BZ21" i="24"/>
  <c r="BY21" i="24"/>
  <c r="BX21" i="24"/>
  <c r="BW21" i="24"/>
  <c r="BV21" i="24"/>
  <c r="BU21" i="24"/>
  <c r="BT21" i="24"/>
  <c r="BS21" i="24"/>
  <c r="BR21" i="24"/>
  <c r="BQ21" i="24"/>
  <c r="BP21" i="24"/>
  <c r="BO21" i="24"/>
  <c r="BN21" i="24"/>
  <c r="BM21" i="24"/>
  <c r="BL21" i="24"/>
  <c r="BK21" i="24"/>
  <c r="BJ21" i="24"/>
  <c r="BI21" i="24"/>
  <c r="BH21" i="24"/>
  <c r="BG21" i="24"/>
  <c r="BF21" i="24"/>
  <c r="BE21" i="24"/>
  <c r="BD21" i="24"/>
  <c r="BC21" i="24"/>
  <c r="BB21" i="24"/>
  <c r="BA21" i="24"/>
  <c r="AZ21" i="24"/>
  <c r="AY21" i="24"/>
  <c r="AX21" i="24"/>
  <c r="AW21" i="24"/>
  <c r="AV21" i="24"/>
  <c r="AU21" i="24"/>
  <c r="AT21" i="24"/>
  <c r="AS21" i="24"/>
  <c r="AR21" i="24"/>
  <c r="AQ21" i="24"/>
  <c r="AP21" i="24"/>
  <c r="AO21" i="24"/>
  <c r="AN21" i="24"/>
  <c r="AM21" i="24"/>
  <c r="AL21" i="24"/>
  <c r="AK21" i="24"/>
  <c r="AJ21" i="24"/>
  <c r="AI21" i="24"/>
  <c r="AH21" i="24"/>
  <c r="AG21" i="24"/>
  <c r="AF21" i="24"/>
  <c r="AE21" i="24"/>
  <c r="AD21" i="24"/>
  <c r="AC21" i="24"/>
  <c r="AB21" i="24"/>
  <c r="AA21" i="24"/>
  <c r="Z21" i="24"/>
  <c r="Y21" i="24"/>
  <c r="X21" i="24"/>
  <c r="W21" i="24"/>
  <c r="V21" i="24"/>
  <c r="U21" i="24"/>
  <c r="T21" i="24"/>
  <c r="S21" i="24"/>
  <c r="R21" i="24"/>
  <c r="Q21" i="24"/>
  <c r="P21" i="24"/>
  <c r="O21" i="24"/>
  <c r="N21" i="24"/>
  <c r="M21" i="24"/>
  <c r="CJ21" i="24" s="1"/>
  <c r="L21" i="24"/>
  <c r="K21" i="24"/>
  <c r="CI20" i="24"/>
  <c r="CH20" i="24"/>
  <c r="CG20" i="24"/>
  <c r="CF20" i="24"/>
  <c r="CE20" i="24"/>
  <c r="CD20" i="24"/>
  <c r="CC20" i="24"/>
  <c r="CB20" i="24"/>
  <c r="CA20" i="24"/>
  <c r="BZ20" i="24"/>
  <c r="BY20" i="24"/>
  <c r="BX20" i="24"/>
  <c r="BW20" i="24"/>
  <c r="BV20" i="24"/>
  <c r="BU20" i="24"/>
  <c r="BT20" i="24"/>
  <c r="BS20" i="24"/>
  <c r="BR20" i="24"/>
  <c r="BQ20" i="24"/>
  <c r="BP20" i="24"/>
  <c r="BO20" i="24"/>
  <c r="BN20" i="24"/>
  <c r="BM20" i="24"/>
  <c r="BL20" i="24"/>
  <c r="BK20" i="24"/>
  <c r="BJ20" i="24"/>
  <c r="BI20" i="24"/>
  <c r="BH20" i="24"/>
  <c r="BG20" i="24"/>
  <c r="BF20" i="24"/>
  <c r="BE20" i="24"/>
  <c r="BD20" i="24"/>
  <c r="BC20" i="24"/>
  <c r="BB20" i="24"/>
  <c r="BA20" i="24"/>
  <c r="AZ20" i="24"/>
  <c r="AY20" i="24"/>
  <c r="AX20" i="24"/>
  <c r="AW20" i="24"/>
  <c r="AV20" i="24"/>
  <c r="AU20" i="24"/>
  <c r="AT20" i="24"/>
  <c r="AS20" i="24"/>
  <c r="AR20" i="24"/>
  <c r="AQ20" i="24"/>
  <c r="AP20" i="24"/>
  <c r="AO20" i="24"/>
  <c r="AN20" i="24"/>
  <c r="AM20" i="24"/>
  <c r="AL20" i="24"/>
  <c r="AK20" i="24"/>
  <c r="AJ20" i="24"/>
  <c r="AI20" i="24"/>
  <c r="AH20" i="24"/>
  <c r="AG20" i="24"/>
  <c r="AF20" i="24"/>
  <c r="AE20" i="24"/>
  <c r="AD20" i="24"/>
  <c r="AC20" i="24"/>
  <c r="AB20" i="24"/>
  <c r="AA20" i="24"/>
  <c r="Z20" i="24"/>
  <c r="Y20" i="24"/>
  <c r="X20" i="24"/>
  <c r="W20" i="24"/>
  <c r="V20" i="24"/>
  <c r="U20" i="24"/>
  <c r="T20" i="24"/>
  <c r="S20" i="24"/>
  <c r="R20" i="24"/>
  <c r="Q20" i="24"/>
  <c r="P20" i="24"/>
  <c r="O20" i="24"/>
  <c r="N20" i="24"/>
  <c r="M20" i="24"/>
  <c r="L20" i="24"/>
  <c r="K20" i="24"/>
  <c r="J20" i="24"/>
  <c r="CJ20" i="24" s="1"/>
  <c r="CI19" i="24"/>
  <c r="CH19" i="24"/>
  <c r="CG19" i="24"/>
  <c r="CF19" i="24"/>
  <c r="CE19" i="24"/>
  <c r="CD19" i="24"/>
  <c r="CC19" i="24"/>
  <c r="CB19" i="24"/>
  <c r="CA19" i="24"/>
  <c r="BZ19" i="24"/>
  <c r="BY19" i="24"/>
  <c r="BX19" i="24"/>
  <c r="BW19" i="24"/>
  <c r="BV19" i="24"/>
  <c r="BU19" i="24"/>
  <c r="BT19" i="24"/>
  <c r="BS19" i="24"/>
  <c r="BR19" i="24"/>
  <c r="BQ19" i="24"/>
  <c r="BP19" i="24"/>
  <c r="BO19" i="24"/>
  <c r="BN19" i="24"/>
  <c r="BM19" i="24"/>
  <c r="BL19" i="24"/>
  <c r="BK19" i="24"/>
  <c r="BJ19" i="24"/>
  <c r="BI19" i="24"/>
  <c r="BH19" i="24"/>
  <c r="BG19" i="24"/>
  <c r="BF19" i="24"/>
  <c r="BE19" i="24"/>
  <c r="BD19" i="24"/>
  <c r="BC19" i="24"/>
  <c r="BB19" i="24"/>
  <c r="BA19" i="24"/>
  <c r="AZ19" i="24"/>
  <c r="AY19" i="24"/>
  <c r="AX19" i="24"/>
  <c r="AW19" i="24"/>
  <c r="AV19" i="24"/>
  <c r="AU19" i="24"/>
  <c r="AT19" i="24"/>
  <c r="AS19" i="24"/>
  <c r="AR19" i="24"/>
  <c r="AQ19" i="24"/>
  <c r="AP19" i="24"/>
  <c r="AO19" i="24"/>
  <c r="AN19" i="24"/>
  <c r="AM19" i="24"/>
  <c r="AL19" i="24"/>
  <c r="AK19" i="24"/>
  <c r="AJ19" i="24"/>
  <c r="AI19" i="24"/>
  <c r="AH19" i="24"/>
  <c r="AG19" i="24"/>
  <c r="AF19" i="24"/>
  <c r="AE19" i="24"/>
  <c r="AD19" i="24"/>
  <c r="AC19" i="24"/>
  <c r="AB19" i="24"/>
  <c r="AA19" i="24"/>
  <c r="Z19" i="24"/>
  <c r="Y19" i="24"/>
  <c r="X19" i="24"/>
  <c r="W19" i="24"/>
  <c r="V19" i="24"/>
  <c r="U19" i="24"/>
  <c r="T19" i="24"/>
  <c r="S19" i="24"/>
  <c r="R19" i="24"/>
  <c r="Q19" i="24"/>
  <c r="P19" i="24"/>
  <c r="O19" i="24"/>
  <c r="N19" i="24"/>
  <c r="M19" i="24"/>
  <c r="L19" i="24"/>
  <c r="K19" i="24"/>
  <c r="J19" i="24"/>
  <c r="I19" i="24"/>
  <c r="H19" i="24"/>
  <c r="G19" i="24"/>
  <c r="F19" i="24"/>
  <c r="E19" i="24"/>
  <c r="D19" i="24"/>
  <c r="CI18" i="24"/>
  <c r="CH18" i="24"/>
  <c r="CG18" i="24"/>
  <c r="CF18" i="24"/>
  <c r="CE18" i="24"/>
  <c r="CD18" i="24"/>
  <c r="CC18" i="24"/>
  <c r="CB18" i="24"/>
  <c r="CA18" i="24"/>
  <c r="BZ18" i="24"/>
  <c r="BY18" i="24"/>
  <c r="BX18" i="24"/>
  <c r="BW18" i="24"/>
  <c r="BV18" i="24"/>
  <c r="BU18" i="24"/>
  <c r="BT18" i="24"/>
  <c r="BS18" i="24"/>
  <c r="BR18" i="24"/>
  <c r="BQ18" i="24"/>
  <c r="BP18" i="24"/>
  <c r="BO18" i="24"/>
  <c r="BN18" i="24"/>
  <c r="BM18" i="24"/>
  <c r="BL18" i="24"/>
  <c r="BK18" i="24"/>
  <c r="BJ18" i="24"/>
  <c r="BI18" i="24"/>
  <c r="BH18" i="24"/>
  <c r="BG18" i="24"/>
  <c r="BF18" i="24"/>
  <c r="BE18" i="24"/>
  <c r="BD18" i="24"/>
  <c r="BC18" i="24"/>
  <c r="BB18" i="24"/>
  <c r="BA18" i="24"/>
  <c r="AZ18" i="24"/>
  <c r="AY18" i="24"/>
  <c r="AX18" i="24"/>
  <c r="AW18" i="24"/>
  <c r="AV18" i="24"/>
  <c r="AU18" i="24"/>
  <c r="AT18" i="24"/>
  <c r="AS18" i="24"/>
  <c r="AR18" i="24"/>
  <c r="AQ18" i="24"/>
  <c r="AP18" i="24"/>
  <c r="AO18" i="24"/>
  <c r="AN18" i="24"/>
  <c r="AM18" i="24"/>
  <c r="AL18" i="24"/>
  <c r="AK18" i="24"/>
  <c r="AJ18" i="24"/>
  <c r="AI18" i="24"/>
  <c r="AH18" i="24"/>
  <c r="AG18" i="24"/>
  <c r="AF18" i="24"/>
  <c r="AE18" i="24"/>
  <c r="AD18" i="24"/>
  <c r="AC18" i="24"/>
  <c r="AB18" i="24"/>
  <c r="AA18" i="24"/>
  <c r="Z18" i="24"/>
  <c r="Y18" i="24"/>
  <c r="X18" i="24"/>
  <c r="W18" i="24"/>
  <c r="V18" i="24"/>
  <c r="U18" i="24"/>
  <c r="T18" i="24"/>
  <c r="S18" i="24"/>
  <c r="R18" i="24"/>
  <c r="Q18" i="24"/>
  <c r="P18" i="24"/>
  <c r="O18" i="24"/>
  <c r="N18" i="24"/>
  <c r="M18" i="24"/>
  <c r="L18" i="24"/>
  <c r="K18" i="24"/>
  <c r="J18" i="24"/>
  <c r="I18" i="24"/>
  <c r="H18" i="24"/>
  <c r="G18" i="24"/>
  <c r="F18" i="24"/>
  <c r="E18" i="24"/>
  <c r="D18" i="24"/>
  <c r="CI17" i="24"/>
  <c r="CH17" i="24"/>
  <c r="CG17" i="24"/>
  <c r="CF17" i="24"/>
  <c r="CE17" i="24"/>
  <c r="CD17" i="24"/>
  <c r="CC17" i="24"/>
  <c r="CB17" i="24"/>
  <c r="CA17" i="24"/>
  <c r="BZ17" i="24"/>
  <c r="BY17" i="24"/>
  <c r="BX17" i="24"/>
  <c r="BW17" i="24"/>
  <c r="BV17" i="24"/>
  <c r="BU17" i="24"/>
  <c r="BT17" i="24"/>
  <c r="BS17" i="24"/>
  <c r="BR17" i="24"/>
  <c r="BQ17" i="24"/>
  <c r="BP17" i="24"/>
  <c r="BO17" i="24"/>
  <c r="BN17" i="24"/>
  <c r="BM17" i="24"/>
  <c r="BL17" i="24"/>
  <c r="BK17" i="24"/>
  <c r="BJ17" i="24"/>
  <c r="BI17" i="24"/>
  <c r="BH17" i="24"/>
  <c r="BG17" i="24"/>
  <c r="BF17" i="24"/>
  <c r="BE17" i="24"/>
  <c r="BD17" i="24"/>
  <c r="BC17" i="24"/>
  <c r="BB17" i="24"/>
  <c r="BA17" i="24"/>
  <c r="AZ17" i="24"/>
  <c r="AY17" i="24"/>
  <c r="AX17" i="24"/>
  <c r="AW17" i="24"/>
  <c r="AV17" i="24"/>
  <c r="AU17" i="24"/>
  <c r="AT17" i="24"/>
  <c r="AS17" i="24"/>
  <c r="AR17" i="24"/>
  <c r="AQ17" i="24"/>
  <c r="AP17" i="24"/>
  <c r="AO17" i="24"/>
  <c r="AN17" i="24"/>
  <c r="AM17" i="24"/>
  <c r="AL17" i="24"/>
  <c r="AK17" i="24"/>
  <c r="AJ17" i="24"/>
  <c r="AI17" i="24"/>
  <c r="AH17" i="24"/>
  <c r="AG17" i="24"/>
  <c r="AF17" i="24"/>
  <c r="AE17" i="24"/>
  <c r="AD17" i="24"/>
  <c r="AC17" i="24"/>
  <c r="AB17" i="24"/>
  <c r="AA17" i="24"/>
  <c r="Z17" i="24"/>
  <c r="Y17" i="24"/>
  <c r="X17" i="24"/>
  <c r="W17" i="24"/>
  <c r="V17" i="24"/>
  <c r="U17" i="24"/>
  <c r="T17" i="24"/>
  <c r="S17" i="24"/>
  <c r="R17" i="24"/>
  <c r="Q17" i="24"/>
  <c r="P17" i="24"/>
  <c r="O17" i="24"/>
  <c r="N17" i="24"/>
  <c r="M17" i="24"/>
  <c r="L17" i="24"/>
  <c r="K17" i="24"/>
  <c r="J17" i="24"/>
  <c r="I17" i="24"/>
  <c r="H17" i="24"/>
  <c r="G17" i="24"/>
  <c r="F17" i="24"/>
  <c r="E17" i="24"/>
  <c r="D17" i="24"/>
  <c r="CI16" i="24"/>
  <c r="CH16" i="24"/>
  <c r="CG16" i="24"/>
  <c r="CF16" i="24"/>
  <c r="CE16" i="24"/>
  <c r="CD16" i="24"/>
  <c r="CC16" i="24"/>
  <c r="CB16" i="24"/>
  <c r="CA16" i="24"/>
  <c r="BZ16" i="24"/>
  <c r="BY16" i="24"/>
  <c r="BX16" i="24"/>
  <c r="BW16" i="24"/>
  <c r="BV16" i="24"/>
  <c r="BU16" i="24"/>
  <c r="BT16" i="24"/>
  <c r="BS16" i="24"/>
  <c r="BR16" i="24"/>
  <c r="BQ16" i="24"/>
  <c r="BP16" i="24"/>
  <c r="BO16" i="24"/>
  <c r="BN16" i="24"/>
  <c r="BM16" i="24"/>
  <c r="BL16" i="24"/>
  <c r="BK16" i="24"/>
  <c r="BJ16" i="24"/>
  <c r="BI16" i="24"/>
  <c r="BH16" i="24"/>
  <c r="BG16" i="24"/>
  <c r="BF16" i="24"/>
  <c r="BE16" i="24"/>
  <c r="BD16" i="24"/>
  <c r="BC16" i="24"/>
  <c r="BB16" i="24"/>
  <c r="BA16" i="24"/>
  <c r="AZ16" i="24"/>
  <c r="AY16" i="24"/>
  <c r="AX16" i="24"/>
  <c r="AW16" i="24"/>
  <c r="AV16" i="24"/>
  <c r="AU16" i="24"/>
  <c r="AT16" i="24"/>
  <c r="AS16" i="24"/>
  <c r="AR16" i="24"/>
  <c r="AQ16" i="24"/>
  <c r="AP16" i="24"/>
  <c r="AO16" i="24"/>
  <c r="AN16" i="24"/>
  <c r="AM16" i="24"/>
  <c r="AL16" i="24"/>
  <c r="AK16" i="24"/>
  <c r="AJ16" i="24"/>
  <c r="AI16" i="24"/>
  <c r="AH16" i="24"/>
  <c r="AG16" i="24"/>
  <c r="AF16" i="24"/>
  <c r="AE16" i="24"/>
  <c r="AD16" i="24"/>
  <c r="AC16" i="24"/>
  <c r="AB16" i="24"/>
  <c r="AA16" i="24"/>
  <c r="Z16" i="24"/>
  <c r="Y16" i="24"/>
  <c r="X16" i="24"/>
  <c r="W16" i="24"/>
  <c r="V16" i="24"/>
  <c r="U16" i="24"/>
  <c r="T16" i="24"/>
  <c r="S16" i="24"/>
  <c r="R16" i="24"/>
  <c r="Q16" i="24"/>
  <c r="P16" i="24"/>
  <c r="O16" i="24"/>
  <c r="N16" i="24"/>
  <c r="M16" i="24"/>
  <c r="L16" i="24"/>
  <c r="K16" i="24"/>
  <c r="J16" i="24"/>
  <c r="I16" i="24"/>
  <c r="H16" i="24"/>
  <c r="G16" i="24"/>
  <c r="F16" i="24"/>
  <c r="E16" i="24"/>
  <c r="D16" i="24"/>
  <c r="CI15" i="24"/>
  <c r="CH15" i="24"/>
  <c r="CG15" i="24"/>
  <c r="CF15" i="24"/>
  <c r="CE15" i="24"/>
  <c r="CD15" i="24"/>
  <c r="CC15" i="24"/>
  <c r="CB15" i="24"/>
  <c r="CA15" i="24"/>
  <c r="BZ15" i="24"/>
  <c r="BY15" i="24"/>
  <c r="BX15" i="24"/>
  <c r="BW15" i="24"/>
  <c r="BV15" i="24"/>
  <c r="BU15" i="24"/>
  <c r="BT15" i="24"/>
  <c r="BS15" i="24"/>
  <c r="BR15" i="24"/>
  <c r="BQ15" i="24"/>
  <c r="BP15" i="24"/>
  <c r="BO15" i="24"/>
  <c r="BN15" i="24"/>
  <c r="BM15" i="24"/>
  <c r="BL15" i="24"/>
  <c r="BK15" i="24"/>
  <c r="BJ15" i="24"/>
  <c r="BI15" i="24"/>
  <c r="BH15" i="24"/>
  <c r="BG15" i="24"/>
  <c r="BF15" i="24"/>
  <c r="BE15" i="24"/>
  <c r="BD15" i="24"/>
  <c r="BC15" i="24"/>
  <c r="BB15" i="24"/>
  <c r="BA15" i="24"/>
  <c r="AZ15" i="24"/>
  <c r="AY15" i="24"/>
  <c r="AX15" i="24"/>
  <c r="AW15" i="24"/>
  <c r="AV15" i="24"/>
  <c r="AU15" i="24"/>
  <c r="AT15" i="24"/>
  <c r="AS15" i="24"/>
  <c r="AR15" i="24"/>
  <c r="AQ15" i="24"/>
  <c r="AP15" i="24"/>
  <c r="AO15" i="24"/>
  <c r="AN15" i="24"/>
  <c r="AM15" i="24"/>
  <c r="AL15" i="24"/>
  <c r="AK15" i="24"/>
  <c r="AJ15" i="24"/>
  <c r="AI15" i="24"/>
  <c r="AH15" i="24"/>
  <c r="AG15" i="24"/>
  <c r="AF15" i="24"/>
  <c r="AE15" i="24"/>
  <c r="AD15" i="24"/>
  <c r="AC15" i="24"/>
  <c r="AB15" i="24"/>
  <c r="AA15" i="24"/>
  <c r="Z15" i="24"/>
  <c r="Y15" i="24"/>
  <c r="X15" i="24"/>
  <c r="W15" i="24"/>
  <c r="V15" i="24"/>
  <c r="U15" i="24"/>
  <c r="T15" i="24"/>
  <c r="S15" i="24"/>
  <c r="R15" i="24"/>
  <c r="Q15" i="24"/>
  <c r="P15" i="24"/>
  <c r="O15" i="24"/>
  <c r="N15" i="24"/>
  <c r="M15" i="24"/>
  <c r="L15" i="24"/>
  <c r="K15" i="24"/>
  <c r="J15" i="24"/>
  <c r="I15" i="24"/>
  <c r="H15" i="24"/>
  <c r="CJ15" i="24" s="1"/>
  <c r="CI14" i="24"/>
  <c r="CH14" i="24"/>
  <c r="CG14" i="24"/>
  <c r="CF14" i="24"/>
  <c r="CE14" i="24"/>
  <c r="CD14" i="24"/>
  <c r="CC14" i="24"/>
  <c r="CB14" i="24"/>
  <c r="CA14" i="24"/>
  <c r="BZ14" i="24"/>
  <c r="BY14" i="24"/>
  <c r="BX14" i="24"/>
  <c r="BW14" i="24"/>
  <c r="BV14" i="24"/>
  <c r="BU14" i="24"/>
  <c r="BT14" i="24"/>
  <c r="BS14" i="24"/>
  <c r="BR14" i="24"/>
  <c r="BQ14" i="24"/>
  <c r="BP14" i="24"/>
  <c r="BO14" i="24"/>
  <c r="BN14" i="24"/>
  <c r="BM14" i="24"/>
  <c r="BL14" i="24"/>
  <c r="BK14" i="24"/>
  <c r="BJ14" i="24"/>
  <c r="BI14" i="24"/>
  <c r="BH14" i="24"/>
  <c r="BG14" i="24"/>
  <c r="BF14" i="24"/>
  <c r="BE14" i="24"/>
  <c r="BD14" i="24"/>
  <c r="BC14" i="24"/>
  <c r="BB14" i="24"/>
  <c r="BA14" i="24"/>
  <c r="AZ14" i="24"/>
  <c r="AY14" i="24"/>
  <c r="AX14" i="24"/>
  <c r="AW14" i="24"/>
  <c r="AV14" i="24"/>
  <c r="AU14" i="24"/>
  <c r="AT14" i="24"/>
  <c r="AS14" i="24"/>
  <c r="AR14" i="24"/>
  <c r="AQ14" i="24"/>
  <c r="AP14" i="24"/>
  <c r="AO14" i="24"/>
  <c r="AN14" i="24"/>
  <c r="AM14" i="24"/>
  <c r="AL14" i="24"/>
  <c r="AK14" i="24"/>
  <c r="AJ14" i="24"/>
  <c r="AI14" i="24"/>
  <c r="AH14" i="24"/>
  <c r="AG14" i="24"/>
  <c r="AF14" i="24"/>
  <c r="AE14" i="24"/>
  <c r="AD14" i="24"/>
  <c r="AC14" i="24"/>
  <c r="AB14" i="24"/>
  <c r="AA14" i="24"/>
  <c r="Z14" i="24"/>
  <c r="Y14" i="24"/>
  <c r="X14" i="24"/>
  <c r="W14" i="24"/>
  <c r="V14" i="24"/>
  <c r="U14" i="24"/>
  <c r="T14" i="24"/>
  <c r="S14" i="24"/>
  <c r="R14" i="24"/>
  <c r="Q14" i="24"/>
  <c r="P14" i="24"/>
  <c r="O14" i="24"/>
  <c r="N14" i="24"/>
  <c r="M14" i="24"/>
  <c r="L14" i="24"/>
  <c r="K14" i="24"/>
  <c r="J14" i="24"/>
  <c r="I14" i="24"/>
  <c r="H14" i="24"/>
  <c r="G14" i="24"/>
  <c r="F14" i="24"/>
  <c r="E14" i="24"/>
  <c r="D14" i="24"/>
  <c r="CI13" i="24"/>
  <c r="CH13" i="24"/>
  <c r="CG13" i="24"/>
  <c r="CF13" i="24"/>
  <c r="CE13" i="24"/>
  <c r="CD13" i="24"/>
  <c r="CC13" i="24"/>
  <c r="CB13" i="24"/>
  <c r="CA13" i="24"/>
  <c r="BZ13" i="24"/>
  <c r="BY13" i="24"/>
  <c r="BX13" i="24"/>
  <c r="BW13" i="24"/>
  <c r="BV13" i="24"/>
  <c r="BU13" i="24"/>
  <c r="BT13" i="24"/>
  <c r="BS13" i="24"/>
  <c r="BR13" i="24"/>
  <c r="BQ13" i="24"/>
  <c r="BP13" i="24"/>
  <c r="BO13" i="24"/>
  <c r="BN13" i="24"/>
  <c r="BM13" i="24"/>
  <c r="BL13" i="24"/>
  <c r="BK13" i="24"/>
  <c r="BJ13" i="24"/>
  <c r="BI13" i="24"/>
  <c r="BH13" i="24"/>
  <c r="BG13" i="24"/>
  <c r="BF13" i="24"/>
  <c r="BE13" i="24"/>
  <c r="BD13" i="24"/>
  <c r="BC13" i="24"/>
  <c r="BB13" i="24"/>
  <c r="BA13" i="24"/>
  <c r="AZ13" i="24"/>
  <c r="AY13" i="24"/>
  <c r="AX13" i="24"/>
  <c r="AW13" i="24"/>
  <c r="AV13" i="24"/>
  <c r="AU13" i="24"/>
  <c r="AT13" i="24"/>
  <c r="AS13" i="24"/>
  <c r="AR13" i="24"/>
  <c r="AQ13" i="24"/>
  <c r="AP13" i="24"/>
  <c r="AO13" i="24"/>
  <c r="AN13" i="24"/>
  <c r="AM13" i="24"/>
  <c r="AL13" i="24"/>
  <c r="AK13" i="24"/>
  <c r="AJ13" i="24"/>
  <c r="AI13" i="24"/>
  <c r="AH13" i="24"/>
  <c r="AG13" i="24"/>
  <c r="AF13" i="24"/>
  <c r="AE13" i="24"/>
  <c r="AD13" i="24"/>
  <c r="AC13" i="24"/>
  <c r="AB13" i="24"/>
  <c r="AA13" i="24"/>
  <c r="Z13" i="24"/>
  <c r="Y13" i="24"/>
  <c r="X13" i="24"/>
  <c r="W13" i="24"/>
  <c r="V13" i="24"/>
  <c r="U13" i="24"/>
  <c r="T13" i="24"/>
  <c r="S13" i="24"/>
  <c r="R13" i="24"/>
  <c r="Q13" i="24"/>
  <c r="P13" i="24"/>
  <c r="O13" i="24"/>
  <c r="N13" i="24"/>
  <c r="M13" i="24"/>
  <c r="L13" i="24"/>
  <c r="K13" i="24"/>
  <c r="J13" i="24"/>
  <c r="E8" i="24"/>
  <c r="D8" i="24"/>
  <c r="BC7" i="24"/>
  <c r="V7" i="24"/>
  <c r="C7" i="24"/>
  <c r="BZ7" i="24" s="1"/>
  <c r="C6" i="24"/>
  <c r="H43" i="1"/>
  <c r="I51" i="1"/>
  <c r="I50" i="1"/>
  <c r="B110" i="1"/>
  <c r="B109" i="1"/>
  <c r="B107" i="1"/>
  <c r="CB14" i="1"/>
  <c r="CC14" i="1"/>
  <c r="CD14" i="1"/>
  <c r="CE14" i="1"/>
  <c r="CF14" i="1"/>
  <c r="CG14" i="1"/>
  <c r="CH14" i="1"/>
  <c r="CI14" i="1"/>
  <c r="CB15" i="1"/>
  <c r="CC15" i="1"/>
  <c r="CD15" i="1"/>
  <c r="CE15" i="1"/>
  <c r="CF15" i="1"/>
  <c r="CG15" i="1"/>
  <c r="CH15" i="1"/>
  <c r="CI15" i="1"/>
  <c r="CB16" i="1"/>
  <c r="CC16" i="1"/>
  <c r="CD16" i="1"/>
  <c r="CE16" i="1"/>
  <c r="CF16" i="1"/>
  <c r="CG16" i="1"/>
  <c r="CH16" i="1"/>
  <c r="CI16" i="1"/>
  <c r="CB17" i="1"/>
  <c r="CC17" i="1"/>
  <c r="CD17" i="1"/>
  <c r="CE17" i="1"/>
  <c r="CF17" i="1"/>
  <c r="CG17" i="1"/>
  <c r="CH17" i="1"/>
  <c r="CI17" i="1"/>
  <c r="CB18" i="1"/>
  <c r="CC18" i="1"/>
  <c r="CD18" i="1"/>
  <c r="CE18" i="1"/>
  <c r="CF18" i="1"/>
  <c r="CG18" i="1"/>
  <c r="CH18" i="1"/>
  <c r="CI18" i="1"/>
  <c r="CB20" i="1"/>
  <c r="CC20" i="1"/>
  <c r="CD20" i="1"/>
  <c r="CE20" i="1"/>
  <c r="CF20" i="1"/>
  <c r="CG20" i="1"/>
  <c r="CH20" i="1"/>
  <c r="CI20" i="1"/>
  <c r="CB21" i="1"/>
  <c r="CC21" i="1"/>
  <c r="CD21" i="1"/>
  <c r="CE21" i="1"/>
  <c r="CF21" i="1"/>
  <c r="CG21" i="1"/>
  <c r="CH21" i="1"/>
  <c r="CI21" i="1"/>
  <c r="CB22" i="1"/>
  <c r="CC22" i="1"/>
  <c r="CD22" i="1"/>
  <c r="CE22" i="1"/>
  <c r="CF22" i="1"/>
  <c r="CG22" i="1"/>
  <c r="CH22" i="1"/>
  <c r="CI22" i="1"/>
  <c r="CB23" i="1"/>
  <c r="CC23" i="1"/>
  <c r="CD23" i="1"/>
  <c r="CE23" i="1"/>
  <c r="CF23" i="1"/>
  <c r="CG23" i="1"/>
  <c r="CH23" i="1"/>
  <c r="CI23" i="1"/>
  <c r="CB27" i="1"/>
  <c r="CC27" i="1"/>
  <c r="CD27" i="1"/>
  <c r="CE27" i="1"/>
  <c r="CF27" i="1"/>
  <c r="CG27" i="1"/>
  <c r="CH27" i="1"/>
  <c r="CI27" i="1"/>
  <c r="CB31" i="1"/>
  <c r="CC31" i="1"/>
  <c r="CD31" i="1"/>
  <c r="CE31" i="1"/>
  <c r="CF31" i="1"/>
  <c r="CG31" i="1"/>
  <c r="CH31" i="1"/>
  <c r="CI31" i="1"/>
  <c r="CB32" i="1"/>
  <c r="CC32" i="1"/>
  <c r="CD32" i="1"/>
  <c r="CE32" i="1"/>
  <c r="CF32" i="1"/>
  <c r="CG32" i="1"/>
  <c r="CH32" i="1"/>
  <c r="CI32" i="1"/>
  <c r="K23" i="1"/>
  <c r="L23" i="1"/>
  <c r="M23" i="1"/>
  <c r="N23" i="1"/>
  <c r="O23" i="1"/>
  <c r="D44" i="1"/>
  <c r="D46" i="1" s="1"/>
  <c r="D47" i="1" s="1"/>
  <c r="D48" i="1" s="1"/>
  <c r="N101" i="1"/>
  <c r="N102" i="1" s="1"/>
  <c r="N103" i="1" s="1"/>
  <c r="O101" i="1"/>
  <c r="O102" i="1" s="1"/>
  <c r="O103" i="1" s="1"/>
  <c r="P101" i="1"/>
  <c r="P102" i="1" s="1"/>
  <c r="P103" i="1" s="1"/>
  <c r="Q101" i="1"/>
  <c r="Q102" i="1" s="1"/>
  <c r="Q103" i="1" s="1"/>
  <c r="R101" i="1"/>
  <c r="R102" i="1" s="1"/>
  <c r="R103" i="1" s="1"/>
  <c r="L31" i="1"/>
  <c r="M31" i="1"/>
  <c r="N31" i="1"/>
  <c r="O31" i="1"/>
  <c r="H101" i="1"/>
  <c r="I101" i="1"/>
  <c r="J101" i="1"/>
  <c r="K101" i="1"/>
  <c r="L101" i="1"/>
  <c r="M101" i="1"/>
  <c r="F101" i="1"/>
  <c r="G96" i="1"/>
  <c r="G97" i="1" s="1"/>
  <c r="G98" i="1" s="1"/>
  <c r="H96" i="1"/>
  <c r="H97" i="1" s="1"/>
  <c r="H98" i="1" s="1"/>
  <c r="I96" i="1"/>
  <c r="I97" i="1" s="1"/>
  <c r="I98" i="1" s="1"/>
  <c r="J96" i="1"/>
  <c r="J97" i="1" s="1"/>
  <c r="J98" i="1" s="1"/>
  <c r="K96" i="1"/>
  <c r="K97" i="1" s="1"/>
  <c r="K98" i="1" s="1"/>
  <c r="L96" i="1"/>
  <c r="L97" i="1" s="1"/>
  <c r="L98" i="1" s="1"/>
  <c r="F96" i="1"/>
  <c r="F97" i="1" s="1"/>
  <c r="F98" i="1" s="1"/>
  <c r="G90" i="1"/>
  <c r="G91" i="1" s="1"/>
  <c r="G92" i="1" s="1"/>
  <c r="H90" i="1"/>
  <c r="H91" i="1" s="1"/>
  <c r="H92" i="1" s="1"/>
  <c r="I90" i="1"/>
  <c r="I91" i="1" s="1"/>
  <c r="I92" i="1" s="1"/>
  <c r="J90" i="1"/>
  <c r="J91" i="1" s="1"/>
  <c r="J92" i="1" s="1"/>
  <c r="K90" i="1"/>
  <c r="K91" i="1" s="1"/>
  <c r="K92" i="1" s="1"/>
  <c r="L90" i="1"/>
  <c r="L91" i="1" s="1"/>
  <c r="L92" i="1" s="1"/>
  <c r="M90" i="1"/>
  <c r="M91" i="1" s="1"/>
  <c r="M92" i="1" s="1"/>
  <c r="F90" i="1"/>
  <c r="F91" i="1" s="1"/>
  <c r="F92" i="1" s="1"/>
  <c r="G84" i="1"/>
  <c r="G85" i="1" s="1"/>
  <c r="G86" i="1" s="1"/>
  <c r="H84" i="1"/>
  <c r="H85" i="1" s="1"/>
  <c r="H86" i="1" s="1"/>
  <c r="I84" i="1"/>
  <c r="I85" i="1" s="1"/>
  <c r="I86" i="1" s="1"/>
  <c r="J84" i="1"/>
  <c r="J85" i="1" s="1"/>
  <c r="J86" i="1" s="1"/>
  <c r="K84" i="1"/>
  <c r="K85" i="1" s="1"/>
  <c r="K86" i="1" s="1"/>
  <c r="L84" i="1"/>
  <c r="L85" i="1" s="1"/>
  <c r="L86" i="1" s="1"/>
  <c r="M84" i="1"/>
  <c r="M85" i="1" s="1"/>
  <c r="M86" i="1" s="1"/>
  <c r="F84" i="1"/>
  <c r="F85" i="1" s="1"/>
  <c r="F86" i="1" s="1"/>
  <c r="C7" i="1"/>
  <c r="D7" i="1" s="1"/>
  <c r="C6" i="1"/>
  <c r="E6" i="1" s="1"/>
  <c r="U74" i="1"/>
  <c r="D60" i="1"/>
  <c r="D8" i="1" s="1"/>
  <c r="U72" i="1"/>
  <c r="U71" i="1"/>
  <c r="U70" i="1"/>
  <c r="K69" i="1"/>
  <c r="G54" i="28" l="1"/>
  <c r="G45" i="28"/>
  <c r="G55" i="28" s="1"/>
  <c r="B34" i="28"/>
  <c r="B39" i="28" s="1"/>
  <c r="B31" i="28"/>
  <c r="G15" i="26"/>
  <c r="CJ19" i="1"/>
  <c r="D11" i="1"/>
  <c r="D49" i="1"/>
  <c r="D50" i="1" s="1"/>
  <c r="D51" i="1" s="1"/>
  <c r="E51" i="1" s="1"/>
  <c r="F51" i="1" s="1"/>
  <c r="B111" i="1"/>
  <c r="J50" i="1"/>
  <c r="CF7" i="1"/>
  <c r="I52" i="1"/>
  <c r="CE7" i="1"/>
  <c r="CH7" i="1"/>
  <c r="CD7" i="1"/>
  <c r="CC7" i="1"/>
  <c r="CB7" i="1"/>
  <c r="CG7" i="1"/>
  <c r="CI7" i="1"/>
  <c r="I12" i="25"/>
  <c r="E12" i="25"/>
  <c r="I14" i="25"/>
  <c r="C61" i="24"/>
  <c r="K40" i="24"/>
  <c r="AD7" i="24"/>
  <c r="BD7" i="24"/>
  <c r="M64" i="24"/>
  <c r="D52" i="24" s="1"/>
  <c r="BE7" i="24"/>
  <c r="AF7" i="24"/>
  <c r="H7" i="24"/>
  <c r="AL7" i="24"/>
  <c r="BV7" i="24"/>
  <c r="CJ31" i="24"/>
  <c r="G57" i="24"/>
  <c r="BL7" i="24"/>
  <c r="CJ18" i="24"/>
  <c r="N7" i="24"/>
  <c r="AM7" i="24"/>
  <c r="BX7" i="24"/>
  <c r="B109" i="24"/>
  <c r="AE7" i="24"/>
  <c r="O7" i="24"/>
  <c r="AN7" i="24"/>
  <c r="CF7" i="24"/>
  <c r="D44" i="24"/>
  <c r="G7" i="24"/>
  <c r="P7" i="24"/>
  <c r="AV7" i="24"/>
  <c r="CG7" i="24"/>
  <c r="CJ25" i="24"/>
  <c r="CJ26" i="24"/>
  <c r="CH7" i="24"/>
  <c r="BM7" i="24"/>
  <c r="W7" i="24"/>
  <c r="AT7" i="24"/>
  <c r="BN7" i="24"/>
  <c r="F7" i="24"/>
  <c r="X7" i="24"/>
  <c r="AU7" i="24"/>
  <c r="BU7" i="24"/>
  <c r="J50" i="24"/>
  <c r="F6" i="24"/>
  <c r="G6" i="24"/>
  <c r="E6" i="24"/>
  <c r="M27" i="24"/>
  <c r="N27" i="24" s="1"/>
  <c r="O27" i="24" s="1"/>
  <c r="P27" i="24" s="1"/>
  <c r="Q27" i="24" s="1"/>
  <c r="CJ16" i="24"/>
  <c r="I7" i="24"/>
  <c r="Q7" i="24"/>
  <c r="Y7" i="24"/>
  <c r="AG7" i="24"/>
  <c r="AO7" i="24"/>
  <c r="AW7" i="24"/>
  <c r="BF7" i="24"/>
  <c r="BP7" i="24"/>
  <c r="BY7" i="24"/>
  <c r="CI7" i="24"/>
  <c r="J7" i="24"/>
  <c r="R7" i="24"/>
  <c r="Z7" i="24"/>
  <c r="AH7" i="24"/>
  <c r="AP7" i="24"/>
  <c r="AX7" i="24"/>
  <c r="BH7" i="24"/>
  <c r="BQ7" i="24"/>
  <c r="CE7" i="24"/>
  <c r="BW7" i="24"/>
  <c r="BO7" i="24"/>
  <c r="BG7" i="24"/>
  <c r="AY7" i="24"/>
  <c r="CD7" i="24"/>
  <c r="K7" i="24"/>
  <c r="S7" i="24"/>
  <c r="AA7" i="24"/>
  <c r="AI7" i="24"/>
  <c r="AQ7" i="24"/>
  <c r="AZ7" i="24"/>
  <c r="BI7" i="24"/>
  <c r="BR7" i="24"/>
  <c r="CA7" i="24"/>
  <c r="CJ17" i="24"/>
  <c r="CJ30" i="24"/>
  <c r="D7" i="24"/>
  <c r="L7" i="24"/>
  <c r="T7" i="24"/>
  <c r="AB7" i="24"/>
  <c r="AJ7" i="24"/>
  <c r="AR7" i="24"/>
  <c r="BA7" i="24"/>
  <c r="BJ7" i="24"/>
  <c r="BS7" i="24"/>
  <c r="CB7" i="24"/>
  <c r="K32" i="24"/>
  <c r="G32" i="24"/>
  <c r="CJ19" i="24"/>
  <c r="E7" i="24"/>
  <c r="M7" i="24"/>
  <c r="U7" i="24"/>
  <c r="AC7" i="24"/>
  <c r="AK7" i="24"/>
  <c r="AS7" i="24"/>
  <c r="BB7" i="24"/>
  <c r="BK7" i="24"/>
  <c r="BT7" i="24"/>
  <c r="CC7" i="24"/>
  <c r="CJ14" i="24"/>
  <c r="D32" i="24"/>
  <c r="CJ13" i="24"/>
  <c r="E32" i="24"/>
  <c r="F32" i="24"/>
  <c r="J49" i="24"/>
  <c r="D45" i="24"/>
  <c r="L66" i="24"/>
  <c r="M65" i="24"/>
  <c r="D51" i="24"/>
  <c r="D53" i="24" s="1"/>
  <c r="J51" i="1"/>
  <c r="K68" i="1"/>
  <c r="H13" i="18"/>
  <c r="H9" i="18"/>
  <c r="H7" i="18"/>
  <c r="G7" i="18"/>
  <c r="H6" i="18"/>
  <c r="G6" i="18"/>
  <c r="G5" i="18"/>
  <c r="H5" i="18" s="1"/>
  <c r="G4" i="18"/>
  <c r="H4" i="18" s="1"/>
  <c r="H3" i="18"/>
  <c r="K27" i="1"/>
  <c r="L27" i="1"/>
  <c r="M27" i="1"/>
  <c r="N27" i="1"/>
  <c r="O27" i="1"/>
  <c r="P27" i="1"/>
  <c r="Q27" i="1"/>
  <c r="R27" i="1"/>
  <c r="S27" i="1"/>
  <c r="T27" i="1"/>
  <c r="U27" i="1"/>
  <c r="V27" i="1"/>
  <c r="W27" i="1"/>
  <c r="X27" i="1"/>
  <c r="Y27" i="1"/>
  <c r="Z27" i="1"/>
  <c r="AA27" i="1"/>
  <c r="AB27" i="1"/>
  <c r="AC27" i="1"/>
  <c r="AD27" i="1"/>
  <c r="AE27" i="1"/>
  <c r="AF27" i="1"/>
  <c r="AG27" i="1"/>
  <c r="AH27" i="1"/>
  <c r="AI27" i="1"/>
  <c r="AJ27" i="1"/>
  <c r="AK27" i="1"/>
  <c r="AL27" i="1"/>
  <c r="AM27" i="1"/>
  <c r="AN27" i="1"/>
  <c r="AO27" i="1"/>
  <c r="AP27" i="1"/>
  <c r="AQ27" i="1"/>
  <c r="AR27" i="1"/>
  <c r="AS27" i="1"/>
  <c r="AT27" i="1"/>
  <c r="AU27" i="1"/>
  <c r="AV27" i="1"/>
  <c r="AW27" i="1"/>
  <c r="AX27" i="1"/>
  <c r="AY27" i="1"/>
  <c r="AZ27" i="1"/>
  <c r="BA27" i="1"/>
  <c r="BB27" i="1"/>
  <c r="BC27" i="1"/>
  <c r="BD27" i="1"/>
  <c r="BE27" i="1"/>
  <c r="BF27" i="1"/>
  <c r="BG27" i="1"/>
  <c r="BH27" i="1"/>
  <c r="BI27" i="1"/>
  <c r="BJ27" i="1"/>
  <c r="BK27" i="1"/>
  <c r="BL27" i="1"/>
  <c r="BM27" i="1"/>
  <c r="BN27" i="1"/>
  <c r="BO27" i="1"/>
  <c r="BP27" i="1"/>
  <c r="BQ27" i="1"/>
  <c r="BR27" i="1"/>
  <c r="BS27" i="1"/>
  <c r="BT27" i="1"/>
  <c r="BU27" i="1"/>
  <c r="BV27" i="1"/>
  <c r="BW27" i="1"/>
  <c r="BX27" i="1"/>
  <c r="BY27" i="1"/>
  <c r="BZ27" i="1"/>
  <c r="CA27" i="1"/>
  <c r="E18" i="1"/>
  <c r="F18" i="1"/>
  <c r="G18" i="1"/>
  <c r="H18" i="1"/>
  <c r="I18" i="1"/>
  <c r="J18" i="1"/>
  <c r="K18" i="1"/>
  <c r="L18" i="1"/>
  <c r="M18" i="1"/>
  <c r="N18" i="1"/>
  <c r="O18" i="1"/>
  <c r="P18" i="1"/>
  <c r="Q18" i="1"/>
  <c r="R18" i="1"/>
  <c r="S18" i="1"/>
  <c r="T18" i="1"/>
  <c r="U18" i="1"/>
  <c r="V18" i="1"/>
  <c r="W18" i="1"/>
  <c r="X18" i="1"/>
  <c r="Y18" i="1"/>
  <c r="Z18" i="1"/>
  <c r="AA18" i="1"/>
  <c r="AB18" i="1"/>
  <c r="AC18" i="1"/>
  <c r="AD18" i="1"/>
  <c r="AE18" i="1"/>
  <c r="AF18" i="1"/>
  <c r="AG18" i="1"/>
  <c r="AH18" i="1"/>
  <c r="AI18" i="1"/>
  <c r="AJ18" i="1"/>
  <c r="AK18" i="1"/>
  <c r="AL18" i="1"/>
  <c r="AM18" i="1"/>
  <c r="AN18" i="1"/>
  <c r="AO18" i="1"/>
  <c r="AP18" i="1"/>
  <c r="AQ18" i="1"/>
  <c r="AR18" i="1"/>
  <c r="AS18" i="1"/>
  <c r="AT18" i="1"/>
  <c r="AU18" i="1"/>
  <c r="AV18" i="1"/>
  <c r="AW18" i="1"/>
  <c r="AX18" i="1"/>
  <c r="AY18" i="1"/>
  <c r="AZ18" i="1"/>
  <c r="BA18" i="1"/>
  <c r="BB18" i="1"/>
  <c r="BC18" i="1"/>
  <c r="BD18" i="1"/>
  <c r="BE18" i="1"/>
  <c r="BF18" i="1"/>
  <c r="BG18" i="1"/>
  <c r="BH18" i="1"/>
  <c r="BI18" i="1"/>
  <c r="BJ18" i="1"/>
  <c r="BK18" i="1"/>
  <c r="BL18" i="1"/>
  <c r="BM18" i="1"/>
  <c r="BN18" i="1"/>
  <c r="BO18" i="1"/>
  <c r="BP18" i="1"/>
  <c r="BQ18" i="1"/>
  <c r="BR18" i="1"/>
  <c r="BS18" i="1"/>
  <c r="BT18" i="1"/>
  <c r="BU18" i="1"/>
  <c r="BV18" i="1"/>
  <c r="BW18" i="1"/>
  <c r="BX18" i="1"/>
  <c r="BY18" i="1"/>
  <c r="BZ18" i="1"/>
  <c r="CA18" i="1"/>
  <c r="D18" i="1"/>
  <c r="E17" i="1"/>
  <c r="F17" i="1"/>
  <c r="G17" i="1"/>
  <c r="H17" i="1"/>
  <c r="I17" i="1"/>
  <c r="J17" i="1"/>
  <c r="K17" i="1"/>
  <c r="L17" i="1"/>
  <c r="M17" i="1"/>
  <c r="N17" i="1"/>
  <c r="O17" i="1"/>
  <c r="P17" i="1"/>
  <c r="Q17" i="1"/>
  <c r="R17" i="1"/>
  <c r="S17" i="1"/>
  <c r="T17" i="1"/>
  <c r="U17" i="1"/>
  <c r="V17" i="1"/>
  <c r="W17" i="1"/>
  <c r="X17" i="1"/>
  <c r="Y17" i="1"/>
  <c r="Z17" i="1"/>
  <c r="AA17" i="1"/>
  <c r="AB17" i="1"/>
  <c r="AC17" i="1"/>
  <c r="AD17" i="1"/>
  <c r="AE17" i="1"/>
  <c r="AF17" i="1"/>
  <c r="AG17" i="1"/>
  <c r="AH17" i="1"/>
  <c r="AI17" i="1"/>
  <c r="AJ17" i="1"/>
  <c r="AK17" i="1"/>
  <c r="AL17" i="1"/>
  <c r="AM17" i="1"/>
  <c r="AN17" i="1"/>
  <c r="AO17" i="1"/>
  <c r="AP17" i="1"/>
  <c r="AQ17" i="1"/>
  <c r="AR17" i="1"/>
  <c r="AS17" i="1"/>
  <c r="AT17" i="1"/>
  <c r="AU17" i="1"/>
  <c r="AV17" i="1"/>
  <c r="AW17" i="1"/>
  <c r="AX17" i="1"/>
  <c r="AY17" i="1"/>
  <c r="AZ17" i="1"/>
  <c r="BA17" i="1"/>
  <c r="BB17" i="1"/>
  <c r="BC17" i="1"/>
  <c r="BD17" i="1"/>
  <c r="BE17" i="1"/>
  <c r="BF17" i="1"/>
  <c r="BG17" i="1"/>
  <c r="BH17" i="1"/>
  <c r="BI17" i="1"/>
  <c r="BJ17" i="1"/>
  <c r="BK17" i="1"/>
  <c r="BL17" i="1"/>
  <c r="BM17" i="1"/>
  <c r="BN17" i="1"/>
  <c r="BO17" i="1"/>
  <c r="BP17" i="1"/>
  <c r="BQ17" i="1"/>
  <c r="BR17" i="1"/>
  <c r="BS17" i="1"/>
  <c r="BT17" i="1"/>
  <c r="BU17" i="1"/>
  <c r="BV17" i="1"/>
  <c r="BW17" i="1"/>
  <c r="BX17" i="1"/>
  <c r="BY17" i="1"/>
  <c r="BZ17" i="1"/>
  <c r="CA17" i="1"/>
  <c r="D17" i="1"/>
  <c r="E15" i="1"/>
  <c r="F15" i="1"/>
  <c r="G15" i="1"/>
  <c r="H15" i="1"/>
  <c r="I15" i="1"/>
  <c r="J15" i="1"/>
  <c r="K15" i="1"/>
  <c r="L15" i="1"/>
  <c r="M15" i="1"/>
  <c r="N15" i="1"/>
  <c r="O15" i="1"/>
  <c r="P15" i="1"/>
  <c r="Q15" i="1"/>
  <c r="R15" i="1"/>
  <c r="S15" i="1"/>
  <c r="T15" i="1"/>
  <c r="U15" i="1"/>
  <c r="V15" i="1"/>
  <c r="W15" i="1"/>
  <c r="X15" i="1"/>
  <c r="Y15" i="1"/>
  <c r="Z15" i="1"/>
  <c r="AA15" i="1"/>
  <c r="AB15" i="1"/>
  <c r="AC15" i="1"/>
  <c r="AD15" i="1"/>
  <c r="AE15" i="1"/>
  <c r="AF15" i="1"/>
  <c r="AG15" i="1"/>
  <c r="AH15" i="1"/>
  <c r="AI15" i="1"/>
  <c r="AJ15" i="1"/>
  <c r="AK15" i="1"/>
  <c r="AL15" i="1"/>
  <c r="AM15" i="1"/>
  <c r="AN15" i="1"/>
  <c r="AO15" i="1"/>
  <c r="AP15" i="1"/>
  <c r="AQ15" i="1"/>
  <c r="AR15" i="1"/>
  <c r="AS15" i="1"/>
  <c r="AT15" i="1"/>
  <c r="AU15" i="1"/>
  <c r="AV15" i="1"/>
  <c r="AW15" i="1"/>
  <c r="AX15" i="1"/>
  <c r="AY15" i="1"/>
  <c r="AZ15" i="1"/>
  <c r="BA15" i="1"/>
  <c r="BB15" i="1"/>
  <c r="BC15" i="1"/>
  <c r="BD15" i="1"/>
  <c r="BE15" i="1"/>
  <c r="BF15" i="1"/>
  <c r="BG15" i="1"/>
  <c r="BH15" i="1"/>
  <c r="BI15" i="1"/>
  <c r="BJ15" i="1"/>
  <c r="BK15" i="1"/>
  <c r="BL15" i="1"/>
  <c r="BM15" i="1"/>
  <c r="BN15" i="1"/>
  <c r="BO15" i="1"/>
  <c r="BP15" i="1"/>
  <c r="BQ15" i="1"/>
  <c r="BR15" i="1"/>
  <c r="BS15" i="1"/>
  <c r="BT15" i="1"/>
  <c r="BU15" i="1"/>
  <c r="BV15" i="1"/>
  <c r="BW15" i="1"/>
  <c r="BX15" i="1"/>
  <c r="BY15" i="1"/>
  <c r="BZ15" i="1"/>
  <c r="CA15" i="1"/>
  <c r="D15" i="1"/>
  <c r="E21" i="1"/>
  <c r="F21" i="1"/>
  <c r="G21" i="1"/>
  <c r="H21" i="1"/>
  <c r="I21" i="1"/>
  <c r="J21" i="1"/>
  <c r="K21" i="1"/>
  <c r="L21" i="1"/>
  <c r="M21" i="1"/>
  <c r="N21" i="1"/>
  <c r="O21" i="1"/>
  <c r="P21" i="1"/>
  <c r="Q21" i="1"/>
  <c r="R21" i="1"/>
  <c r="S21" i="1"/>
  <c r="T21" i="1"/>
  <c r="U21" i="1"/>
  <c r="V21" i="1"/>
  <c r="W21" i="1"/>
  <c r="X21" i="1"/>
  <c r="Y21" i="1"/>
  <c r="Z21" i="1"/>
  <c r="AA21" i="1"/>
  <c r="AB21" i="1"/>
  <c r="AC21" i="1"/>
  <c r="AD21" i="1"/>
  <c r="AE21" i="1"/>
  <c r="AF21" i="1"/>
  <c r="AG21" i="1"/>
  <c r="AH21" i="1"/>
  <c r="AI21" i="1"/>
  <c r="AJ21" i="1"/>
  <c r="AK21" i="1"/>
  <c r="AL21" i="1"/>
  <c r="AM21" i="1"/>
  <c r="AN21" i="1"/>
  <c r="AO21" i="1"/>
  <c r="AP21" i="1"/>
  <c r="AQ21" i="1"/>
  <c r="AR21" i="1"/>
  <c r="AS21" i="1"/>
  <c r="AT21" i="1"/>
  <c r="AU21" i="1"/>
  <c r="AV21" i="1"/>
  <c r="AW21" i="1"/>
  <c r="AX21" i="1"/>
  <c r="AY21" i="1"/>
  <c r="AZ21" i="1"/>
  <c r="BA21" i="1"/>
  <c r="BB21" i="1"/>
  <c r="BC21" i="1"/>
  <c r="BD21" i="1"/>
  <c r="BE21" i="1"/>
  <c r="BF21" i="1"/>
  <c r="BG21" i="1"/>
  <c r="BH21" i="1"/>
  <c r="BI21" i="1"/>
  <c r="BJ21" i="1"/>
  <c r="BK21" i="1"/>
  <c r="BL21" i="1"/>
  <c r="BM21" i="1"/>
  <c r="BN21" i="1"/>
  <c r="BO21" i="1"/>
  <c r="BP21" i="1"/>
  <c r="BQ21" i="1"/>
  <c r="BR21" i="1"/>
  <c r="BS21" i="1"/>
  <c r="BT21" i="1"/>
  <c r="BU21" i="1"/>
  <c r="BV21" i="1"/>
  <c r="BW21" i="1"/>
  <c r="BX21" i="1"/>
  <c r="BY21" i="1"/>
  <c r="BZ21" i="1"/>
  <c r="CA21" i="1"/>
  <c r="D21" i="1"/>
  <c r="CJ29" i="1"/>
  <c r="CJ24" i="1"/>
  <c r="CJ25" i="1"/>
  <c r="Q32" i="1"/>
  <c r="R32" i="1"/>
  <c r="S32" i="1"/>
  <c r="T32" i="1"/>
  <c r="U32" i="1"/>
  <c r="V32" i="1"/>
  <c r="W32" i="1"/>
  <c r="X32" i="1"/>
  <c r="Y32" i="1"/>
  <c r="Z32" i="1"/>
  <c r="AA32" i="1"/>
  <c r="AB32" i="1"/>
  <c r="AC32" i="1"/>
  <c r="AD32" i="1"/>
  <c r="AE32" i="1"/>
  <c r="AF32" i="1"/>
  <c r="AG32" i="1"/>
  <c r="AH32" i="1"/>
  <c r="AI32" i="1"/>
  <c r="AJ32" i="1"/>
  <c r="AK32" i="1"/>
  <c r="AL32" i="1"/>
  <c r="AM32" i="1"/>
  <c r="AN32" i="1"/>
  <c r="AO32" i="1"/>
  <c r="AP32" i="1"/>
  <c r="AQ32" i="1"/>
  <c r="AR32" i="1"/>
  <c r="AS32" i="1"/>
  <c r="AT32" i="1"/>
  <c r="AU32" i="1"/>
  <c r="AV32" i="1"/>
  <c r="AW32" i="1"/>
  <c r="AX32" i="1"/>
  <c r="AY32" i="1"/>
  <c r="AZ32" i="1"/>
  <c r="BA32" i="1"/>
  <c r="BB32" i="1"/>
  <c r="BC32" i="1"/>
  <c r="BD32" i="1"/>
  <c r="BE32" i="1"/>
  <c r="BF32" i="1"/>
  <c r="BG32" i="1"/>
  <c r="BH32" i="1"/>
  <c r="BI32" i="1"/>
  <c r="BJ32" i="1"/>
  <c r="BK32" i="1"/>
  <c r="BL32" i="1"/>
  <c r="BM32" i="1"/>
  <c r="BN32" i="1"/>
  <c r="BO32" i="1"/>
  <c r="BP32" i="1"/>
  <c r="BQ32" i="1"/>
  <c r="BR32" i="1"/>
  <c r="BS32" i="1"/>
  <c r="BT32" i="1"/>
  <c r="BU32" i="1"/>
  <c r="BV32" i="1"/>
  <c r="BW32" i="1"/>
  <c r="BX32" i="1"/>
  <c r="BY32" i="1"/>
  <c r="BZ32" i="1"/>
  <c r="CA32" i="1"/>
  <c r="P32" i="1"/>
  <c r="BL31" i="1"/>
  <c r="BM31" i="1"/>
  <c r="BN31" i="1"/>
  <c r="BO31" i="1"/>
  <c r="BP31" i="1"/>
  <c r="BQ31" i="1"/>
  <c r="BR31" i="1"/>
  <c r="BS31" i="1"/>
  <c r="BT31" i="1"/>
  <c r="BU31" i="1"/>
  <c r="BV31" i="1"/>
  <c r="BW31" i="1"/>
  <c r="BX31" i="1"/>
  <c r="BY31" i="1"/>
  <c r="BZ31" i="1"/>
  <c r="CA31" i="1"/>
  <c r="BY28" i="1"/>
  <c r="BM28" i="1"/>
  <c r="BA28" i="1"/>
  <c r="AO28" i="1"/>
  <c r="AC28" i="1"/>
  <c r="Q28" i="1"/>
  <c r="T58" i="1"/>
  <c r="AF58" i="1" s="1"/>
  <c r="AR58" i="1" s="1"/>
  <c r="BD58" i="1" s="1"/>
  <c r="BP58" i="1" s="1"/>
  <c r="F59" i="1"/>
  <c r="F6" i="1" s="1"/>
  <c r="L66" i="1"/>
  <c r="L67" i="1" s="1"/>
  <c r="M67" i="1" s="1"/>
  <c r="K72" i="1"/>
  <c r="K73" i="1"/>
  <c r="I74" i="1"/>
  <c r="K71" i="1"/>
  <c r="K70" i="1"/>
  <c r="J74" i="1"/>
  <c r="K66" i="1"/>
  <c r="K65" i="1"/>
  <c r="M65" i="1" s="1"/>
  <c r="E20" i="1"/>
  <c r="F20" i="1"/>
  <c r="G20" i="1"/>
  <c r="H20" i="1"/>
  <c r="I20" i="1"/>
  <c r="J20" i="1"/>
  <c r="K20" i="1"/>
  <c r="L20" i="1"/>
  <c r="M20" i="1"/>
  <c r="N20" i="1"/>
  <c r="O20" i="1"/>
  <c r="P20" i="1"/>
  <c r="Q20" i="1"/>
  <c r="R20" i="1"/>
  <c r="S20" i="1"/>
  <c r="T20" i="1"/>
  <c r="U20" i="1"/>
  <c r="V20" i="1"/>
  <c r="W20" i="1"/>
  <c r="X20" i="1"/>
  <c r="Y20" i="1"/>
  <c r="Z20" i="1"/>
  <c r="AA20" i="1"/>
  <c r="AB20" i="1"/>
  <c r="AC20" i="1"/>
  <c r="AD20" i="1"/>
  <c r="AE20" i="1"/>
  <c r="AF20" i="1"/>
  <c r="AG20" i="1"/>
  <c r="AH20" i="1"/>
  <c r="AI20" i="1"/>
  <c r="AJ20" i="1"/>
  <c r="AK20" i="1"/>
  <c r="AL20" i="1"/>
  <c r="AM20" i="1"/>
  <c r="AN20" i="1"/>
  <c r="AO20" i="1"/>
  <c r="AP20" i="1"/>
  <c r="AQ20" i="1"/>
  <c r="AR20" i="1"/>
  <c r="AS20" i="1"/>
  <c r="AT20" i="1"/>
  <c r="AU20" i="1"/>
  <c r="AV20" i="1"/>
  <c r="AW20" i="1"/>
  <c r="AX20" i="1"/>
  <c r="AY20" i="1"/>
  <c r="AZ20" i="1"/>
  <c r="BA20" i="1"/>
  <c r="BB20" i="1"/>
  <c r="BC20" i="1"/>
  <c r="BD20" i="1"/>
  <c r="BE20" i="1"/>
  <c r="BF20" i="1"/>
  <c r="BG20" i="1"/>
  <c r="BH20" i="1"/>
  <c r="BI20" i="1"/>
  <c r="BJ20" i="1"/>
  <c r="BK20" i="1"/>
  <c r="BL20" i="1"/>
  <c r="BM20" i="1"/>
  <c r="BN20" i="1"/>
  <c r="BO20" i="1"/>
  <c r="BP20" i="1"/>
  <c r="BQ20" i="1"/>
  <c r="BR20" i="1"/>
  <c r="BS20" i="1"/>
  <c r="BT20" i="1"/>
  <c r="BU20" i="1"/>
  <c r="BV20" i="1"/>
  <c r="BW20" i="1"/>
  <c r="BX20" i="1"/>
  <c r="BY20" i="1"/>
  <c r="BZ20" i="1"/>
  <c r="CA20" i="1"/>
  <c r="D20" i="1"/>
  <c r="T14" i="1"/>
  <c r="U14" i="1"/>
  <c r="V14" i="1"/>
  <c r="W14" i="1"/>
  <c r="X14" i="1"/>
  <c r="Y14" i="1"/>
  <c r="Z14" i="1"/>
  <c r="AA14" i="1"/>
  <c r="AB14" i="1"/>
  <c r="AC14" i="1"/>
  <c r="AD14" i="1"/>
  <c r="AE14" i="1"/>
  <c r="AF14" i="1"/>
  <c r="AG14" i="1"/>
  <c r="AH14" i="1"/>
  <c r="AI14" i="1"/>
  <c r="AJ14" i="1"/>
  <c r="AK14" i="1"/>
  <c r="AL14" i="1"/>
  <c r="AM14" i="1"/>
  <c r="AN14" i="1"/>
  <c r="AO14" i="1"/>
  <c r="AP14" i="1"/>
  <c r="AQ14" i="1"/>
  <c r="AR14" i="1"/>
  <c r="AS14" i="1"/>
  <c r="AT14" i="1"/>
  <c r="AU14" i="1"/>
  <c r="AV14" i="1"/>
  <c r="AW14" i="1"/>
  <c r="AX14" i="1"/>
  <c r="AY14" i="1"/>
  <c r="AZ14" i="1"/>
  <c r="BA14" i="1"/>
  <c r="BB14" i="1"/>
  <c r="BC14" i="1"/>
  <c r="BD14" i="1"/>
  <c r="BE14" i="1"/>
  <c r="BF14" i="1"/>
  <c r="BG14" i="1"/>
  <c r="BH14" i="1"/>
  <c r="BI14" i="1"/>
  <c r="BJ14" i="1"/>
  <c r="BK14" i="1"/>
  <c r="BL14" i="1"/>
  <c r="BM14" i="1"/>
  <c r="BN14" i="1"/>
  <c r="BO14" i="1"/>
  <c r="BP14" i="1"/>
  <c r="BQ14" i="1"/>
  <c r="BR14" i="1"/>
  <c r="BS14" i="1"/>
  <c r="BT14" i="1"/>
  <c r="BU14" i="1"/>
  <c r="BV14" i="1"/>
  <c r="BW14" i="1"/>
  <c r="BX14" i="1"/>
  <c r="BY14" i="1"/>
  <c r="BZ14" i="1"/>
  <c r="CA14" i="1"/>
  <c r="T16" i="1"/>
  <c r="U16" i="1"/>
  <c r="V16" i="1"/>
  <c r="W16" i="1"/>
  <c r="X16" i="1"/>
  <c r="Y16" i="1"/>
  <c r="Z16" i="1"/>
  <c r="AA16" i="1"/>
  <c r="AB16" i="1"/>
  <c r="AC16" i="1"/>
  <c r="AD16" i="1"/>
  <c r="AE16" i="1"/>
  <c r="AF16" i="1"/>
  <c r="AG16" i="1"/>
  <c r="AH16" i="1"/>
  <c r="AI16" i="1"/>
  <c r="AJ16" i="1"/>
  <c r="AK16" i="1"/>
  <c r="AL16" i="1"/>
  <c r="AM16" i="1"/>
  <c r="AN16" i="1"/>
  <c r="AO16" i="1"/>
  <c r="AP16" i="1"/>
  <c r="AQ16" i="1"/>
  <c r="AR16" i="1"/>
  <c r="AS16" i="1"/>
  <c r="AT16" i="1"/>
  <c r="AU16" i="1"/>
  <c r="AV16" i="1"/>
  <c r="AW16" i="1"/>
  <c r="AX16" i="1"/>
  <c r="AY16" i="1"/>
  <c r="AZ16" i="1"/>
  <c r="BA16" i="1"/>
  <c r="BB16" i="1"/>
  <c r="BC16" i="1"/>
  <c r="BD16" i="1"/>
  <c r="BE16" i="1"/>
  <c r="BF16" i="1"/>
  <c r="BG16" i="1"/>
  <c r="BH16" i="1"/>
  <c r="BI16" i="1"/>
  <c r="BJ16" i="1"/>
  <c r="BK16" i="1"/>
  <c r="BL16" i="1"/>
  <c r="BM16" i="1"/>
  <c r="BN16" i="1"/>
  <c r="BO16" i="1"/>
  <c r="BP16" i="1"/>
  <c r="BQ16" i="1"/>
  <c r="BR16" i="1"/>
  <c r="BS16" i="1"/>
  <c r="BT16" i="1"/>
  <c r="BU16" i="1"/>
  <c r="BV16" i="1"/>
  <c r="BW16" i="1"/>
  <c r="BX16" i="1"/>
  <c r="BY16" i="1"/>
  <c r="BZ16" i="1"/>
  <c r="CA16" i="1"/>
  <c r="T22" i="1"/>
  <c r="U22" i="1"/>
  <c r="V22" i="1"/>
  <c r="W22" i="1"/>
  <c r="X22" i="1"/>
  <c r="Y22" i="1"/>
  <c r="Z22" i="1"/>
  <c r="AA22" i="1"/>
  <c r="AB22" i="1"/>
  <c r="AC22" i="1"/>
  <c r="AD22" i="1"/>
  <c r="AE22" i="1"/>
  <c r="AF22" i="1"/>
  <c r="AG22" i="1"/>
  <c r="AH22" i="1"/>
  <c r="AI22" i="1"/>
  <c r="AJ22" i="1"/>
  <c r="AK22" i="1"/>
  <c r="AL22" i="1"/>
  <c r="AM22" i="1"/>
  <c r="AN22" i="1"/>
  <c r="AO22" i="1"/>
  <c r="AP22" i="1"/>
  <c r="AQ22" i="1"/>
  <c r="AR22" i="1"/>
  <c r="AS22" i="1"/>
  <c r="AT22" i="1"/>
  <c r="AU22" i="1"/>
  <c r="AV22" i="1"/>
  <c r="AW22" i="1"/>
  <c r="AX22" i="1"/>
  <c r="AY22" i="1"/>
  <c r="AZ22" i="1"/>
  <c r="BA22" i="1"/>
  <c r="BB22" i="1"/>
  <c r="BC22" i="1"/>
  <c r="BD22" i="1"/>
  <c r="BE22" i="1"/>
  <c r="BF22" i="1"/>
  <c r="BG22" i="1"/>
  <c r="BH22" i="1"/>
  <c r="BI22" i="1"/>
  <c r="BJ22" i="1"/>
  <c r="BK22" i="1"/>
  <c r="BL22" i="1"/>
  <c r="BM22" i="1"/>
  <c r="BN22" i="1"/>
  <c r="BO22" i="1"/>
  <c r="BP22" i="1"/>
  <c r="BQ22" i="1"/>
  <c r="BR22" i="1"/>
  <c r="BS22" i="1"/>
  <c r="BT22" i="1"/>
  <c r="BU22" i="1"/>
  <c r="BV22" i="1"/>
  <c r="BW22" i="1"/>
  <c r="BX22" i="1"/>
  <c r="BY22" i="1"/>
  <c r="BZ22" i="1"/>
  <c r="CA22" i="1"/>
  <c r="T23" i="1"/>
  <c r="U23" i="1"/>
  <c r="V23" i="1"/>
  <c r="W23" i="1"/>
  <c r="X23" i="1"/>
  <c r="Y23" i="1"/>
  <c r="Z23" i="1"/>
  <c r="AA23" i="1"/>
  <c r="AB23" i="1"/>
  <c r="AC23" i="1"/>
  <c r="AD23" i="1"/>
  <c r="AE23" i="1"/>
  <c r="AF23" i="1"/>
  <c r="AG23" i="1"/>
  <c r="AH23" i="1"/>
  <c r="AI23" i="1"/>
  <c r="AJ23" i="1"/>
  <c r="AK23" i="1"/>
  <c r="AL23" i="1"/>
  <c r="AM23" i="1"/>
  <c r="AN23" i="1"/>
  <c r="AO23" i="1"/>
  <c r="AP23" i="1"/>
  <c r="AQ23" i="1"/>
  <c r="AR23" i="1"/>
  <c r="AS23" i="1"/>
  <c r="AT23" i="1"/>
  <c r="AU23" i="1"/>
  <c r="AV23" i="1"/>
  <c r="AW23" i="1"/>
  <c r="AX23" i="1"/>
  <c r="AY23" i="1"/>
  <c r="AZ23" i="1"/>
  <c r="BA23" i="1"/>
  <c r="BB23" i="1"/>
  <c r="BC23" i="1"/>
  <c r="BD23" i="1"/>
  <c r="BE23" i="1"/>
  <c r="BF23" i="1"/>
  <c r="BG23" i="1"/>
  <c r="BH23" i="1"/>
  <c r="BI23" i="1"/>
  <c r="BJ23" i="1"/>
  <c r="BK23" i="1"/>
  <c r="BL23" i="1"/>
  <c r="BM23" i="1"/>
  <c r="BN23" i="1"/>
  <c r="BO23" i="1"/>
  <c r="BP23" i="1"/>
  <c r="BQ23" i="1"/>
  <c r="BR23" i="1"/>
  <c r="BS23" i="1"/>
  <c r="BT23" i="1"/>
  <c r="BU23" i="1"/>
  <c r="BV23" i="1"/>
  <c r="BW23" i="1"/>
  <c r="BX23" i="1"/>
  <c r="BY23" i="1"/>
  <c r="BZ23" i="1"/>
  <c r="CA23" i="1"/>
  <c r="T7" i="1"/>
  <c r="U7" i="1"/>
  <c r="V7" i="1"/>
  <c r="W7" i="1"/>
  <c r="X7" i="1"/>
  <c r="Y7" i="1"/>
  <c r="Z7" i="1"/>
  <c r="AA7" i="1"/>
  <c r="AB7" i="1"/>
  <c r="AC7" i="1"/>
  <c r="AD7" i="1"/>
  <c r="AE7" i="1"/>
  <c r="AF7" i="1"/>
  <c r="AG7" i="1"/>
  <c r="AH7" i="1"/>
  <c r="AI7" i="1"/>
  <c r="AJ7" i="1"/>
  <c r="AK7" i="1"/>
  <c r="AL7" i="1"/>
  <c r="AM7" i="1"/>
  <c r="AN7" i="1"/>
  <c r="AO7" i="1"/>
  <c r="AP7" i="1"/>
  <c r="AQ7" i="1"/>
  <c r="AR7" i="1"/>
  <c r="AS7" i="1"/>
  <c r="AT7" i="1"/>
  <c r="AU7" i="1"/>
  <c r="AV7" i="1"/>
  <c r="AW7" i="1"/>
  <c r="AX7" i="1"/>
  <c r="AY7" i="1"/>
  <c r="AZ7" i="1"/>
  <c r="BA7" i="1"/>
  <c r="BB7" i="1"/>
  <c r="BC7" i="1"/>
  <c r="BD7" i="1"/>
  <c r="BE7" i="1"/>
  <c r="BF7" i="1"/>
  <c r="BG7" i="1"/>
  <c r="BH7" i="1"/>
  <c r="BI7" i="1"/>
  <c r="BJ7" i="1"/>
  <c r="BK7" i="1"/>
  <c r="BL7" i="1"/>
  <c r="BM7" i="1"/>
  <c r="BN7" i="1"/>
  <c r="BO7" i="1"/>
  <c r="BP7" i="1"/>
  <c r="BQ7" i="1"/>
  <c r="BR7" i="1"/>
  <c r="BS7" i="1"/>
  <c r="BT7" i="1"/>
  <c r="BU7" i="1"/>
  <c r="BV7" i="1"/>
  <c r="BW7" i="1"/>
  <c r="BX7" i="1"/>
  <c r="BY7" i="1"/>
  <c r="BZ7" i="1"/>
  <c r="CA7" i="1"/>
  <c r="J14" i="1"/>
  <c r="K14" i="1"/>
  <c r="L14" i="1"/>
  <c r="M14" i="1"/>
  <c r="N14" i="1"/>
  <c r="O14" i="1"/>
  <c r="P14" i="1"/>
  <c r="Q14" i="1"/>
  <c r="R14" i="1"/>
  <c r="S14" i="1"/>
  <c r="H16" i="1"/>
  <c r="I16" i="1"/>
  <c r="J16" i="1"/>
  <c r="K16" i="1"/>
  <c r="L16" i="1"/>
  <c r="M16" i="1"/>
  <c r="N16" i="1"/>
  <c r="O16" i="1"/>
  <c r="P16" i="1"/>
  <c r="Q16" i="1"/>
  <c r="R16" i="1"/>
  <c r="S16" i="1"/>
  <c r="J22" i="1"/>
  <c r="K22" i="1"/>
  <c r="L22" i="1"/>
  <c r="M22" i="1"/>
  <c r="N22" i="1"/>
  <c r="O22" i="1"/>
  <c r="P22" i="1"/>
  <c r="Q22" i="1"/>
  <c r="R22" i="1"/>
  <c r="S22" i="1"/>
  <c r="P23" i="1"/>
  <c r="Q23" i="1"/>
  <c r="R23" i="1"/>
  <c r="S23" i="1"/>
  <c r="E7" i="1"/>
  <c r="F7" i="1"/>
  <c r="G7" i="1"/>
  <c r="H7" i="1"/>
  <c r="I7" i="1"/>
  <c r="J7" i="1"/>
  <c r="K7" i="1"/>
  <c r="L7" i="1"/>
  <c r="M7" i="1"/>
  <c r="N7" i="1"/>
  <c r="O7" i="1"/>
  <c r="P7" i="1"/>
  <c r="Q7" i="1"/>
  <c r="R7" i="1"/>
  <c r="S7" i="1"/>
  <c r="E8" i="1"/>
  <c r="G102" i="1"/>
  <c r="G103" i="1" s="1"/>
  <c r="H102" i="1"/>
  <c r="H103" i="1" s="1"/>
  <c r="I102" i="1"/>
  <c r="I103" i="1" s="1"/>
  <c r="J102" i="1"/>
  <c r="J103" i="1" s="1"/>
  <c r="K102" i="1"/>
  <c r="K103" i="1" s="1"/>
  <c r="L102" i="1"/>
  <c r="L103" i="1" s="1"/>
  <c r="M102" i="1"/>
  <c r="M103" i="1" s="1"/>
  <c r="F102" i="1"/>
  <c r="F103" i="1" s="1"/>
  <c r="D27" i="13"/>
  <c r="B50" i="28" l="1"/>
  <c r="E11" i="1"/>
  <c r="J52" i="1"/>
  <c r="D52" i="1"/>
  <c r="D54" i="1" s="1"/>
  <c r="J51" i="24"/>
  <c r="D61" i="24"/>
  <c r="C60" i="24"/>
  <c r="H57" i="24"/>
  <c r="G59" i="24"/>
  <c r="G8" i="24" s="1"/>
  <c r="F10" i="24"/>
  <c r="F35" i="24" s="1"/>
  <c r="F36" i="24" s="1"/>
  <c r="L67" i="24"/>
  <c r="M67" i="24" s="1"/>
  <c r="M66" i="24"/>
  <c r="D10" i="24"/>
  <c r="CJ7" i="24"/>
  <c r="CJ27" i="24"/>
  <c r="D49" i="24"/>
  <c r="E10" i="24"/>
  <c r="E35" i="24" s="1"/>
  <c r="E36" i="24" s="1"/>
  <c r="F61" i="1"/>
  <c r="F8" i="1" s="1"/>
  <c r="F11" i="1" s="1"/>
  <c r="L68" i="1"/>
  <c r="CJ21" i="1"/>
  <c r="CJ18" i="1"/>
  <c r="CJ27" i="1"/>
  <c r="CJ17" i="1"/>
  <c r="F34" i="1"/>
  <c r="E34" i="1"/>
  <c r="CJ15" i="1"/>
  <c r="CJ28" i="1"/>
  <c r="CJ23" i="1"/>
  <c r="CJ32" i="1"/>
  <c r="CJ22" i="1"/>
  <c r="CJ14" i="1"/>
  <c r="CJ20" i="1"/>
  <c r="CJ16" i="1"/>
  <c r="CJ31" i="1"/>
  <c r="R58" i="1"/>
  <c r="AD58" i="1" s="1"/>
  <c r="AP58" i="1" s="1"/>
  <c r="BB58" i="1" s="1"/>
  <c r="BN58" i="1" s="1"/>
  <c r="G59" i="1"/>
  <c r="G6" i="1" s="1"/>
  <c r="M73" i="1"/>
  <c r="M72" i="1"/>
  <c r="M66" i="1"/>
  <c r="D53" i="1" s="1"/>
  <c r="M70" i="1"/>
  <c r="M71" i="1"/>
  <c r="D34" i="1"/>
  <c r="G34" i="1"/>
  <c r="CJ7" i="1"/>
  <c r="D60" i="24" l="1"/>
  <c r="E61" i="24"/>
  <c r="G10" i="24"/>
  <c r="G35" i="24" s="1"/>
  <c r="G36" i="24" s="1"/>
  <c r="H59" i="24"/>
  <c r="H8" i="24" s="1"/>
  <c r="I57" i="24"/>
  <c r="H6" i="24"/>
  <c r="H10" i="24" s="1"/>
  <c r="H24" i="24" s="1"/>
  <c r="H32" i="24" s="1"/>
  <c r="E50" i="24"/>
  <c r="F50" i="24" s="1"/>
  <c r="D35" i="24"/>
  <c r="M72" i="24"/>
  <c r="I75" i="24" s="1"/>
  <c r="K58" i="1"/>
  <c r="C66" i="1"/>
  <c r="B8" i="26" s="1"/>
  <c r="G61" i="1"/>
  <c r="G8" i="1" s="1"/>
  <c r="G11" i="1" s="1"/>
  <c r="F37" i="1"/>
  <c r="F38" i="1" s="1"/>
  <c r="L69" i="1"/>
  <c r="M69" i="1" s="1"/>
  <c r="M68" i="1"/>
  <c r="H59" i="1"/>
  <c r="H6" i="1" s="1"/>
  <c r="E37" i="1"/>
  <c r="E38" i="1" s="1"/>
  <c r="D37" i="1"/>
  <c r="E60" i="24" l="1"/>
  <c r="F61" i="24"/>
  <c r="I6" i="24"/>
  <c r="I59" i="24"/>
  <c r="I8" i="24" s="1"/>
  <c r="J57" i="24"/>
  <c r="D36" i="24"/>
  <c r="D37" i="24"/>
  <c r="E37" i="24" s="1"/>
  <c r="F37" i="24" s="1"/>
  <c r="G37" i="24" s="1"/>
  <c r="H35" i="24"/>
  <c r="H36" i="24" s="1"/>
  <c r="K56" i="24"/>
  <c r="C64" i="24"/>
  <c r="D39" i="1"/>
  <c r="E39" i="1" s="1"/>
  <c r="F39" i="1" s="1"/>
  <c r="D38" i="1"/>
  <c r="D66" i="1"/>
  <c r="C63" i="1"/>
  <c r="W58" i="1"/>
  <c r="I59" i="1"/>
  <c r="H61" i="1"/>
  <c r="H8" i="1" s="1"/>
  <c r="H11" i="1" s="1"/>
  <c r="M74" i="1"/>
  <c r="I77" i="1" s="1"/>
  <c r="G37" i="1"/>
  <c r="G38" i="1" s="1"/>
  <c r="AI58" i="1" l="1"/>
  <c r="C8" i="26"/>
  <c r="G61" i="24"/>
  <c r="G60" i="24" s="1"/>
  <c r="F60" i="24"/>
  <c r="J6" i="24"/>
  <c r="J59" i="24"/>
  <c r="J8" i="24" s="1"/>
  <c r="I10" i="24"/>
  <c r="D64" i="24"/>
  <c r="W56" i="24"/>
  <c r="K57" i="24"/>
  <c r="H37" i="24"/>
  <c r="E66" i="1"/>
  <c r="D63" i="1"/>
  <c r="I6" i="1"/>
  <c r="J59" i="1"/>
  <c r="J61" i="1" s="1"/>
  <c r="I61" i="1"/>
  <c r="I8" i="1" s="1"/>
  <c r="G39" i="1"/>
  <c r="H26" i="1"/>
  <c r="H34" i="1" s="1"/>
  <c r="F66" i="1" l="1"/>
  <c r="G66" i="1" s="1"/>
  <c r="D8" i="26"/>
  <c r="I11" i="1"/>
  <c r="J6" i="1"/>
  <c r="I24" i="24"/>
  <c r="I32" i="24" s="1"/>
  <c r="J10" i="24"/>
  <c r="J24" i="24" s="1"/>
  <c r="J32" i="24" s="1"/>
  <c r="J35" i="24" s="1"/>
  <c r="J36" i="24" s="1"/>
  <c r="L57" i="24"/>
  <c r="K41" i="24"/>
  <c r="K6" i="24" s="1"/>
  <c r="K59" i="24"/>
  <c r="E64" i="24"/>
  <c r="AI56" i="24"/>
  <c r="I35" i="24"/>
  <c r="I36" i="24" s="1"/>
  <c r="E63" i="1"/>
  <c r="AU58" i="1"/>
  <c r="J8" i="1"/>
  <c r="K59" i="1"/>
  <c r="K61" i="1" s="1"/>
  <c r="K8" i="1" s="1"/>
  <c r="H37" i="1"/>
  <c r="I26" i="1" l="1"/>
  <c r="I34" i="1" s="1"/>
  <c r="I37" i="1" s="1"/>
  <c r="I38" i="1" s="1"/>
  <c r="BS58" i="1"/>
  <c r="F8" i="26"/>
  <c r="BG58" i="1"/>
  <c r="E8" i="26"/>
  <c r="F63" i="1"/>
  <c r="J11" i="1"/>
  <c r="J26" i="1" s="1"/>
  <c r="J34" i="1" s="1"/>
  <c r="G63" i="1"/>
  <c r="K42" i="24"/>
  <c r="K8" i="24"/>
  <c r="K10" i="24" s="1"/>
  <c r="F64" i="24"/>
  <c r="AU56" i="24"/>
  <c r="M57" i="24"/>
  <c r="L59" i="24"/>
  <c r="L41" i="24"/>
  <c r="I37" i="24"/>
  <c r="J37" i="24" s="1"/>
  <c r="H39" i="1"/>
  <c r="H38" i="1"/>
  <c r="K6" i="1"/>
  <c r="K43" i="1"/>
  <c r="L59" i="1"/>
  <c r="L61" i="1" s="1"/>
  <c r="L8" i="1" s="1"/>
  <c r="I39" i="1" l="1"/>
  <c r="K34" i="1"/>
  <c r="K42" i="1" s="1"/>
  <c r="K44" i="1" s="1"/>
  <c r="K11" i="1"/>
  <c r="L8" i="24"/>
  <c r="L6" i="24"/>
  <c r="L10" i="24" s="1"/>
  <c r="M59" i="24"/>
  <c r="M41" i="24"/>
  <c r="N57" i="24"/>
  <c r="K35" i="24"/>
  <c r="K36" i="24" s="1"/>
  <c r="BG56" i="24"/>
  <c r="G64" i="24"/>
  <c r="M59" i="1"/>
  <c r="N59" i="1" s="1"/>
  <c r="L6" i="1"/>
  <c r="L43" i="1"/>
  <c r="J37" i="1"/>
  <c r="K37" i="1" l="1"/>
  <c r="K38" i="1" s="1"/>
  <c r="L11" i="1"/>
  <c r="L26" i="1" s="1"/>
  <c r="M8" i="24"/>
  <c r="M6" i="24"/>
  <c r="M10" i="24" s="1"/>
  <c r="BS56" i="24"/>
  <c r="L24" i="24"/>
  <c r="N59" i="24"/>
  <c r="N41" i="24"/>
  <c r="O57" i="24"/>
  <c r="K37" i="24"/>
  <c r="J39" i="1"/>
  <c r="J38" i="1"/>
  <c r="M43" i="1"/>
  <c r="M6" i="1"/>
  <c r="M61" i="1"/>
  <c r="M8" i="1" s="1"/>
  <c r="N6" i="1"/>
  <c r="N43" i="1"/>
  <c r="O59" i="1"/>
  <c r="N61" i="1"/>
  <c r="N8" i="1" s="1"/>
  <c r="L34" i="1" l="1"/>
  <c r="L42" i="1" s="1"/>
  <c r="L44" i="1" s="1"/>
  <c r="K39" i="1"/>
  <c r="M11" i="1"/>
  <c r="M26" i="1" s="1"/>
  <c r="M34" i="1" s="1"/>
  <c r="M42" i="1" s="1"/>
  <c r="M44" i="1" s="1"/>
  <c r="N11" i="1"/>
  <c r="N26" i="1" s="1"/>
  <c r="N8" i="24"/>
  <c r="N6" i="24"/>
  <c r="N10" i="24"/>
  <c r="P57" i="24"/>
  <c r="O59" i="24"/>
  <c r="O41" i="24"/>
  <c r="L32" i="24"/>
  <c r="L40" i="24" s="1"/>
  <c r="M24" i="24"/>
  <c r="M32" i="24" s="1"/>
  <c r="O6" i="1"/>
  <c r="O43" i="1"/>
  <c r="P59" i="1"/>
  <c r="P43" i="1" s="1"/>
  <c r="O61" i="1"/>
  <c r="O8" i="1" s="1"/>
  <c r="L37" i="1" l="1"/>
  <c r="L39" i="1" s="1"/>
  <c r="O11" i="1"/>
  <c r="O46" i="1" s="1"/>
  <c r="B3" i="26" s="1"/>
  <c r="O8" i="24"/>
  <c r="O6" i="24"/>
  <c r="M40" i="24"/>
  <c r="M42" i="24" s="1"/>
  <c r="L42" i="24"/>
  <c r="L35" i="24"/>
  <c r="P59" i="24"/>
  <c r="P41" i="24"/>
  <c r="Q57" i="24"/>
  <c r="M35" i="24"/>
  <c r="M36" i="24" s="1"/>
  <c r="N24" i="24"/>
  <c r="M37" i="1"/>
  <c r="M38" i="1" s="1"/>
  <c r="P6" i="1"/>
  <c r="Q59" i="1"/>
  <c r="Q43" i="1" s="1"/>
  <c r="P61" i="1"/>
  <c r="P8" i="1" s="1"/>
  <c r="N34" i="1"/>
  <c r="N42" i="1" s="1"/>
  <c r="N44" i="1" s="1"/>
  <c r="L38" i="1" l="1"/>
  <c r="P11" i="1"/>
  <c r="P26" i="1" s="1"/>
  <c r="P34" i="1" s="1"/>
  <c r="O50" i="1"/>
  <c r="B9" i="26" s="1"/>
  <c r="P8" i="24"/>
  <c r="P6" i="24"/>
  <c r="O10" i="24"/>
  <c r="P10" i="24"/>
  <c r="P24" i="24" s="1"/>
  <c r="P32" i="24" s="1"/>
  <c r="N32" i="24"/>
  <c r="N40" i="24" s="1"/>
  <c r="Q59" i="24"/>
  <c r="R57" i="24"/>
  <c r="Q41" i="24"/>
  <c r="L36" i="24"/>
  <c r="L37" i="24"/>
  <c r="M37" i="24" s="1"/>
  <c r="M39" i="1"/>
  <c r="O26" i="1"/>
  <c r="O34" i="1" s="1"/>
  <c r="Q6" i="1"/>
  <c r="R59" i="1"/>
  <c r="R61" i="1" s="1"/>
  <c r="R8" i="1" s="1"/>
  <c r="Q61" i="1"/>
  <c r="Q8" i="1" s="1"/>
  <c r="N37" i="1"/>
  <c r="Q11" i="1" l="1"/>
  <c r="O37" i="1"/>
  <c r="O38" i="1" s="1"/>
  <c r="O24" i="24"/>
  <c r="O32" i="24" s="1"/>
  <c r="O40" i="24" s="1"/>
  <c r="O42" i="24" s="1"/>
  <c r="O44" i="24"/>
  <c r="O49" i="24"/>
  <c r="Q8" i="24"/>
  <c r="Q6" i="24"/>
  <c r="Q10" i="24" s="1"/>
  <c r="Q24" i="24" s="1"/>
  <c r="Q32" i="24" s="1"/>
  <c r="P35" i="24"/>
  <c r="P36" i="24" s="1"/>
  <c r="P40" i="24"/>
  <c r="P42" i="24" s="1"/>
  <c r="R59" i="24"/>
  <c r="S57" i="24"/>
  <c r="R41" i="24"/>
  <c r="N42" i="24"/>
  <c r="N35" i="24"/>
  <c r="N36" i="24" s="1"/>
  <c r="O47" i="1"/>
  <c r="B4" i="26" s="1"/>
  <c r="B5" i="26" s="1"/>
  <c r="O42" i="1"/>
  <c r="O44" i="1" s="1"/>
  <c r="N39" i="1"/>
  <c r="N38" i="1"/>
  <c r="P37" i="1"/>
  <c r="P38" i="1" s="1"/>
  <c r="P42" i="1"/>
  <c r="P44" i="1" s="1"/>
  <c r="R6" i="1"/>
  <c r="R11" i="1" s="1"/>
  <c r="R43" i="1"/>
  <c r="S59" i="1"/>
  <c r="S61" i="1" s="1"/>
  <c r="S8" i="1" s="1"/>
  <c r="O39" i="1" l="1"/>
  <c r="P39" i="1" s="1"/>
  <c r="O45" i="24"/>
  <c r="O46" i="24" s="1"/>
  <c r="O35" i="24"/>
  <c r="O36" i="24" s="1"/>
  <c r="R8" i="24"/>
  <c r="R6" i="24"/>
  <c r="R10" i="24" s="1"/>
  <c r="Q40" i="24"/>
  <c r="Q42" i="24" s="1"/>
  <c r="N37" i="24"/>
  <c r="O37" i="24" s="1"/>
  <c r="P37" i="24" s="1"/>
  <c r="Q35" i="24"/>
  <c r="Q36" i="24" s="1"/>
  <c r="T57" i="24"/>
  <c r="S41" i="24"/>
  <c r="S59" i="24"/>
  <c r="T59" i="1"/>
  <c r="U59" i="1" s="1"/>
  <c r="Q26" i="1"/>
  <c r="Q34" i="1" s="1"/>
  <c r="S6" i="1"/>
  <c r="S11" i="1" s="1"/>
  <c r="S43" i="1"/>
  <c r="R26" i="1"/>
  <c r="R34" i="1" s="1"/>
  <c r="T61" i="1" l="1"/>
  <c r="T8" i="1" s="1"/>
  <c r="Q42" i="1"/>
  <c r="Q44" i="1" s="1"/>
  <c r="S8" i="24"/>
  <c r="S6" i="24"/>
  <c r="R24" i="24"/>
  <c r="R32" i="24" s="1"/>
  <c r="R40" i="24" s="1"/>
  <c r="U57" i="24"/>
  <c r="T59" i="24"/>
  <c r="T41" i="24"/>
  <c r="Q37" i="24"/>
  <c r="T6" i="1"/>
  <c r="T43" i="1"/>
  <c r="R37" i="1"/>
  <c r="R38" i="1" s="1"/>
  <c r="R42" i="1"/>
  <c r="R44" i="1" s="1"/>
  <c r="U6" i="1"/>
  <c r="U43" i="1"/>
  <c r="U61" i="1"/>
  <c r="U8" i="1" s="1"/>
  <c r="Q37" i="1"/>
  <c r="S26" i="1"/>
  <c r="V59" i="1"/>
  <c r="S34" i="1" l="1"/>
  <c r="S42" i="1" s="1"/>
  <c r="S44" i="1" s="1"/>
  <c r="T11" i="1"/>
  <c r="T26" i="1" s="1"/>
  <c r="U11" i="1"/>
  <c r="U26" i="1" s="1"/>
  <c r="S10" i="24"/>
  <c r="S24" i="24" s="1"/>
  <c r="S32" i="24" s="1"/>
  <c r="S40" i="24" s="1"/>
  <c r="S42" i="24" s="1"/>
  <c r="T8" i="24"/>
  <c r="T6" i="24"/>
  <c r="T10" i="24" s="1"/>
  <c r="U59" i="24"/>
  <c r="U41" i="24"/>
  <c r="V57" i="24"/>
  <c r="R42" i="24"/>
  <c r="S35" i="24"/>
  <c r="S36" i="24" s="1"/>
  <c r="R35" i="24"/>
  <c r="R36" i="24" s="1"/>
  <c r="Q39" i="1"/>
  <c r="R39" i="1" s="1"/>
  <c r="Q38" i="1"/>
  <c r="V6" i="1"/>
  <c r="V43" i="1"/>
  <c r="V61" i="1"/>
  <c r="V8" i="1" s="1"/>
  <c r="O48" i="1"/>
  <c r="W59" i="1"/>
  <c r="W1" i="1" s="1"/>
  <c r="S37" i="1" l="1"/>
  <c r="U34" i="1"/>
  <c r="U42" i="1" s="1"/>
  <c r="U44" i="1" s="1"/>
  <c r="T34" i="1"/>
  <c r="T42" i="1" s="1"/>
  <c r="T44" i="1" s="1"/>
  <c r="V11" i="1"/>
  <c r="U8" i="24"/>
  <c r="U6" i="24"/>
  <c r="R37" i="24"/>
  <c r="S37" i="24" s="1"/>
  <c r="V59" i="24"/>
  <c r="W57" i="24"/>
  <c r="V41" i="24"/>
  <c r="T24" i="24"/>
  <c r="T32" i="24" s="1"/>
  <c r="T40" i="24" s="1"/>
  <c r="S39" i="1"/>
  <c r="S38" i="1"/>
  <c r="T37" i="1"/>
  <c r="W6" i="1"/>
  <c r="W43" i="1"/>
  <c r="W2" i="1" s="1"/>
  <c r="W61" i="1"/>
  <c r="W8" i="1" s="1"/>
  <c r="X59" i="1"/>
  <c r="U37" i="1" l="1"/>
  <c r="U38" i="1" s="1"/>
  <c r="W11" i="1"/>
  <c r="U10" i="24"/>
  <c r="U24" i="24" s="1"/>
  <c r="U32" i="24" s="1"/>
  <c r="V8" i="24"/>
  <c r="V6" i="24"/>
  <c r="U40" i="24"/>
  <c r="U42" i="24" s="1"/>
  <c r="T42" i="24"/>
  <c r="T35" i="24"/>
  <c r="U35" i="24"/>
  <c r="U36" i="24" s="1"/>
  <c r="X57" i="24"/>
  <c r="W41" i="24"/>
  <c r="W6" i="24" s="1"/>
  <c r="W59" i="24"/>
  <c r="W8" i="24" s="1"/>
  <c r="W1" i="24"/>
  <c r="T39" i="1"/>
  <c r="U39" i="1" s="1"/>
  <c r="T38" i="1"/>
  <c r="X6" i="1"/>
  <c r="X43" i="1"/>
  <c r="X61" i="1"/>
  <c r="X8" i="1" s="1"/>
  <c r="V26" i="1"/>
  <c r="V34" i="1" s="1"/>
  <c r="Y59" i="1"/>
  <c r="X11" i="1" l="1"/>
  <c r="V10" i="24"/>
  <c r="V24" i="24" s="1"/>
  <c r="V32" i="24" s="1"/>
  <c r="V40" i="24" s="1"/>
  <c r="W2" i="24"/>
  <c r="X59" i="24"/>
  <c r="X8" i="24" s="1"/>
  <c r="X41" i="24"/>
  <c r="X6" i="24" s="1"/>
  <c r="Y57" i="24"/>
  <c r="W10" i="24"/>
  <c r="T36" i="24"/>
  <c r="T37" i="24"/>
  <c r="U37" i="24" s="1"/>
  <c r="V37" i="1"/>
  <c r="V38" i="1" s="1"/>
  <c r="V42" i="1"/>
  <c r="V44" i="1" s="1"/>
  <c r="Y6" i="1"/>
  <c r="Y43" i="1"/>
  <c r="Y61" i="1"/>
  <c r="Y8" i="1" s="1"/>
  <c r="W26" i="1"/>
  <c r="W34" i="1" s="1"/>
  <c r="Z59" i="1"/>
  <c r="Y11" i="1" l="1"/>
  <c r="Y26" i="1" s="1"/>
  <c r="X10" i="24"/>
  <c r="W24" i="24"/>
  <c r="W32" i="24" s="1"/>
  <c r="V42" i="24"/>
  <c r="Y59" i="24"/>
  <c r="Y8" i="24" s="1"/>
  <c r="Y41" i="24"/>
  <c r="Y6" i="24" s="1"/>
  <c r="Z57" i="24"/>
  <c r="V35" i="24"/>
  <c r="V36" i="24" s="1"/>
  <c r="V39" i="1"/>
  <c r="W37" i="1"/>
  <c r="W38" i="1" s="1"/>
  <c r="W42" i="1"/>
  <c r="W44" i="1" s="1"/>
  <c r="Z6" i="1"/>
  <c r="Z43" i="1"/>
  <c r="Z61" i="1"/>
  <c r="Z8" i="1" s="1"/>
  <c r="X26" i="1"/>
  <c r="X34" i="1" s="1"/>
  <c r="AA59" i="1"/>
  <c r="Y34" i="1" l="1"/>
  <c r="Y42" i="1" s="1"/>
  <c r="Y44" i="1" s="1"/>
  <c r="Z11" i="1"/>
  <c r="W40" i="24"/>
  <c r="W42" i="24" s="1"/>
  <c r="V37" i="24"/>
  <c r="W35" i="24"/>
  <c r="W36" i="24" s="1"/>
  <c r="Y10" i="24"/>
  <c r="Z59" i="24"/>
  <c r="Z8" i="24" s="1"/>
  <c r="AA57" i="24"/>
  <c r="Z41" i="24"/>
  <c r="Z6" i="24" s="1"/>
  <c r="Z10" i="24"/>
  <c r="X24" i="24"/>
  <c r="X32" i="24" s="1"/>
  <c r="W39" i="1"/>
  <c r="X37" i="1"/>
  <c r="X38" i="1" s="1"/>
  <c r="X42" i="1"/>
  <c r="X44" i="1" s="1"/>
  <c r="AA6" i="1"/>
  <c r="AA43" i="1"/>
  <c r="AA61" i="1"/>
  <c r="AA8" i="1" s="1"/>
  <c r="AB59" i="1"/>
  <c r="Y37" i="1" l="1"/>
  <c r="Y38" i="1" s="1"/>
  <c r="AA11" i="1"/>
  <c r="X40" i="24"/>
  <c r="X42" i="24" s="1"/>
  <c r="W37" i="24"/>
  <c r="X35" i="24"/>
  <c r="X36" i="24" s="1"/>
  <c r="AB57" i="24"/>
  <c r="AA59" i="24"/>
  <c r="AA8" i="24" s="1"/>
  <c r="AA41" i="24"/>
  <c r="AA6" i="24" s="1"/>
  <c r="Y24" i="24"/>
  <c r="Y32" i="24" s="1"/>
  <c r="Z24" i="24"/>
  <c r="Z32" i="24" s="1"/>
  <c r="X39" i="1"/>
  <c r="Y39" i="1" s="1"/>
  <c r="AB6" i="1"/>
  <c r="AB43" i="1"/>
  <c r="AB61" i="1"/>
  <c r="AB8" i="1" s="1"/>
  <c r="Z26" i="1"/>
  <c r="Z34" i="1" s="1"/>
  <c r="AC59" i="1"/>
  <c r="AB11" i="1" l="1"/>
  <c r="Z40" i="24"/>
  <c r="Z42" i="24" s="1"/>
  <c r="Y40" i="24"/>
  <c r="Y42" i="24" s="1"/>
  <c r="X37" i="24"/>
  <c r="AA10" i="24"/>
  <c r="Y35" i="24"/>
  <c r="Y36" i="24" s="1"/>
  <c r="Z35" i="24"/>
  <c r="Z36" i="24" s="1"/>
  <c r="AC57" i="24"/>
  <c r="AB59" i="24"/>
  <c r="AB8" i="24" s="1"/>
  <c r="AB41" i="24"/>
  <c r="AB6" i="24" s="1"/>
  <c r="Z37" i="1"/>
  <c r="Z38" i="1" s="1"/>
  <c r="Z42" i="1"/>
  <c r="Z44" i="1" s="1"/>
  <c r="AA50" i="1"/>
  <c r="C9" i="26" s="1"/>
  <c r="AA46" i="1"/>
  <c r="C3" i="26" s="1"/>
  <c r="AC6" i="1"/>
  <c r="AC43" i="1"/>
  <c r="AC61" i="1"/>
  <c r="AC8" i="1" s="1"/>
  <c r="AA26" i="1"/>
  <c r="AA34" i="1" s="1"/>
  <c r="AD59" i="1"/>
  <c r="AC11" i="1" l="1"/>
  <c r="AB10" i="24"/>
  <c r="AA49" i="24"/>
  <c r="AA24" i="24"/>
  <c r="AA32" i="24" s="1"/>
  <c r="AA40" i="24" s="1"/>
  <c r="AA44" i="24"/>
  <c r="AB24" i="24"/>
  <c r="AB32" i="24" s="1"/>
  <c r="AB40" i="24" s="1"/>
  <c r="AC59" i="24"/>
  <c r="AC8" i="24" s="1"/>
  <c r="AC41" i="24"/>
  <c r="AC6" i="24" s="1"/>
  <c r="AD57" i="24"/>
  <c r="Y37" i="24"/>
  <c r="Z37" i="24" s="1"/>
  <c r="Z39" i="1"/>
  <c r="AA47" i="1"/>
  <c r="AA42" i="1"/>
  <c r="AA44" i="1" s="1"/>
  <c r="AB26" i="1"/>
  <c r="AB34" i="1" s="1"/>
  <c r="AD6" i="1"/>
  <c r="AD43" i="1"/>
  <c r="AD61" i="1"/>
  <c r="AD8" i="1" s="1"/>
  <c r="AA37" i="1"/>
  <c r="AE59" i="1"/>
  <c r="AA48" i="1" l="1"/>
  <c r="C4" i="26"/>
  <c r="C5" i="26" s="1"/>
  <c r="AD11" i="1"/>
  <c r="AB42" i="24"/>
  <c r="AB35" i="24"/>
  <c r="AB36" i="24" s="1"/>
  <c r="AC10" i="24"/>
  <c r="AA42" i="24"/>
  <c r="AA45" i="24"/>
  <c r="AA46" i="24" s="1"/>
  <c r="AA35" i="24"/>
  <c r="AA36" i="24" s="1"/>
  <c r="AD59" i="24"/>
  <c r="AD8" i="24" s="1"/>
  <c r="AD41" i="24"/>
  <c r="AD6" i="24" s="1"/>
  <c r="AE57" i="24"/>
  <c r="AA39" i="1"/>
  <c r="AA38" i="1"/>
  <c r="AB37" i="1"/>
  <c r="AB38" i="1" s="1"/>
  <c r="AB42" i="1"/>
  <c r="AB44" i="1" s="1"/>
  <c r="AE6" i="1"/>
  <c r="AE43" i="1"/>
  <c r="AE61" i="1"/>
  <c r="AE8" i="1" s="1"/>
  <c r="AC26" i="1"/>
  <c r="AF59" i="1"/>
  <c r="AC34" i="1" l="1"/>
  <c r="AC42" i="1" s="1"/>
  <c r="AC44" i="1" s="1"/>
  <c r="AE11" i="1"/>
  <c r="AD10" i="24"/>
  <c r="AD24" i="24" s="1"/>
  <c r="AD32" i="24" s="1"/>
  <c r="AC24" i="24"/>
  <c r="AC32" i="24" s="1"/>
  <c r="AC40" i="24" s="1"/>
  <c r="AA37" i="24"/>
  <c r="AB37" i="24" s="1"/>
  <c r="AF57" i="24"/>
  <c r="AE59" i="24"/>
  <c r="AE8" i="24" s="1"/>
  <c r="AE41" i="24"/>
  <c r="AE6" i="24" s="1"/>
  <c r="AB39" i="1"/>
  <c r="AF6" i="1"/>
  <c r="AF43" i="1"/>
  <c r="AF61" i="1"/>
  <c r="AF8" i="1" s="1"/>
  <c r="AD26" i="1"/>
  <c r="AD34" i="1" s="1"/>
  <c r="AG59" i="1"/>
  <c r="AC37" i="1" l="1"/>
  <c r="AF11" i="1"/>
  <c r="AD40" i="24"/>
  <c r="AD42" i="24" s="1"/>
  <c r="AE10" i="24"/>
  <c r="AE24" i="24" s="1"/>
  <c r="AE32" i="24" s="1"/>
  <c r="AF59" i="24"/>
  <c r="AF8" i="24" s="1"/>
  <c r="AG57" i="24"/>
  <c r="AF41" i="24"/>
  <c r="AF6" i="24" s="1"/>
  <c r="AD35" i="24"/>
  <c r="AD36" i="24" s="1"/>
  <c r="AC42" i="24"/>
  <c r="AC35" i="24"/>
  <c r="AC36" i="24" s="1"/>
  <c r="AC39" i="1"/>
  <c r="AC38" i="1"/>
  <c r="AD37" i="1"/>
  <c r="AD38" i="1" s="1"/>
  <c r="AD42" i="1"/>
  <c r="AD44" i="1" s="1"/>
  <c r="AG6" i="1"/>
  <c r="AG43" i="1"/>
  <c r="AG61" i="1"/>
  <c r="AG8" i="1" s="1"/>
  <c r="AE26" i="1"/>
  <c r="AH59" i="1"/>
  <c r="AE34" i="1" l="1"/>
  <c r="AE42" i="1" s="1"/>
  <c r="AE44" i="1" s="1"/>
  <c r="AG11" i="1"/>
  <c r="AG26" i="1" s="1"/>
  <c r="AE40" i="24"/>
  <c r="AE42" i="24" s="1"/>
  <c r="AF10" i="24"/>
  <c r="AF24" i="24" s="1"/>
  <c r="AF32" i="24" s="1"/>
  <c r="AF40" i="24" s="1"/>
  <c r="AE35" i="24"/>
  <c r="AE36" i="24" s="1"/>
  <c r="AG59" i="24"/>
  <c r="AG8" i="24" s="1"/>
  <c r="AH57" i="24"/>
  <c r="AG41" i="24"/>
  <c r="AG6" i="24" s="1"/>
  <c r="AC37" i="24"/>
  <c r="AD37" i="24" s="1"/>
  <c r="AD39" i="1"/>
  <c r="AH6" i="1"/>
  <c r="AH43" i="1"/>
  <c r="AH61" i="1"/>
  <c r="AH8" i="1" s="1"/>
  <c r="AF26" i="1"/>
  <c r="AF34" i="1" s="1"/>
  <c r="AE37" i="1"/>
  <c r="AI59" i="1"/>
  <c r="AI1" i="1" s="1"/>
  <c r="AG34" i="1" l="1"/>
  <c r="AG42" i="1" s="1"/>
  <c r="AG44" i="1" s="1"/>
  <c r="AH11" i="1"/>
  <c r="AH26" i="1" s="1"/>
  <c r="AE37" i="24"/>
  <c r="AG10" i="24"/>
  <c r="AF42" i="24"/>
  <c r="AF35" i="24"/>
  <c r="AF36" i="24" s="1"/>
  <c r="AG24" i="24"/>
  <c r="AG32" i="24" s="1"/>
  <c r="AH59" i="24"/>
  <c r="AH8" i="24" s="1"/>
  <c r="AI57" i="24"/>
  <c r="AH41" i="24"/>
  <c r="AH6" i="24" s="1"/>
  <c r="AE39" i="1"/>
  <c r="AE38" i="1"/>
  <c r="AF37" i="1"/>
  <c r="AF38" i="1" s="1"/>
  <c r="AF42" i="1"/>
  <c r="AF44" i="1" s="1"/>
  <c r="AI6" i="1"/>
  <c r="AI43" i="1"/>
  <c r="AI2" i="1" s="1"/>
  <c r="AI61" i="1"/>
  <c r="AI8" i="1" s="1"/>
  <c r="AJ59" i="1"/>
  <c r="AG37" i="1" l="1"/>
  <c r="AG38" i="1" s="1"/>
  <c r="AH34" i="1"/>
  <c r="AH42" i="1" s="1"/>
  <c r="AH44" i="1" s="1"/>
  <c r="AI11" i="1"/>
  <c r="AG40" i="24"/>
  <c r="AG42" i="24" s="1"/>
  <c r="AG35" i="24"/>
  <c r="AG36" i="24" s="1"/>
  <c r="AH10" i="24"/>
  <c r="AF37" i="24"/>
  <c r="AJ57" i="24"/>
  <c r="AI41" i="24"/>
  <c r="AI6" i="24" s="1"/>
  <c r="AI1" i="24"/>
  <c r="AI59" i="24"/>
  <c r="AI8" i="24" s="1"/>
  <c r="AF39" i="1"/>
  <c r="AG39" i="1" s="1"/>
  <c r="AJ6" i="1"/>
  <c r="AJ43" i="1"/>
  <c r="AJ61" i="1"/>
  <c r="AJ8" i="1" s="1"/>
  <c r="AH37" i="1"/>
  <c r="AH38" i="1" s="1"/>
  <c r="AK59" i="1"/>
  <c r="AJ11" i="1" l="1"/>
  <c r="AG37" i="24"/>
  <c r="AI10" i="24"/>
  <c r="AI24" i="24" s="1"/>
  <c r="AI32" i="24" s="1"/>
  <c r="AI2" i="24"/>
  <c r="AK57" i="24"/>
  <c r="AJ59" i="24"/>
  <c r="AJ8" i="24" s="1"/>
  <c r="AJ41" i="24"/>
  <c r="AJ6" i="24" s="1"/>
  <c r="AJ10" i="24" s="1"/>
  <c r="AH24" i="24"/>
  <c r="AH32" i="24" s="1"/>
  <c r="AH40" i="24" s="1"/>
  <c r="AK6" i="1"/>
  <c r="AK43" i="1"/>
  <c r="AK61" i="1"/>
  <c r="AK8" i="1" s="1"/>
  <c r="AH39" i="1"/>
  <c r="AI26" i="1"/>
  <c r="AI34" i="1" s="1"/>
  <c r="AL59" i="1"/>
  <c r="AK11" i="1" l="1"/>
  <c r="AI40" i="24"/>
  <c r="AI42" i="24" s="1"/>
  <c r="AI35" i="24"/>
  <c r="AI36" i="24" s="1"/>
  <c r="AJ24" i="24"/>
  <c r="AJ32" i="24" s="1"/>
  <c r="AK59" i="24"/>
  <c r="AK8" i="24" s="1"/>
  <c r="AK41" i="24"/>
  <c r="AK6" i="24" s="1"/>
  <c r="AL57" i="24"/>
  <c r="AH42" i="24"/>
  <c r="AH35" i="24"/>
  <c r="AI37" i="1"/>
  <c r="AI42" i="1"/>
  <c r="AI44" i="1" s="1"/>
  <c r="AL6" i="1"/>
  <c r="AL43" i="1"/>
  <c r="AL61" i="1"/>
  <c r="AL8" i="1" s="1"/>
  <c r="AJ26" i="1"/>
  <c r="AJ34" i="1" s="1"/>
  <c r="AM59" i="1"/>
  <c r="AL11" i="1" l="1"/>
  <c r="AJ40" i="24"/>
  <c r="AJ42" i="24" s="1"/>
  <c r="AK10" i="24"/>
  <c r="AK24" i="24" s="1"/>
  <c r="AK32" i="24" s="1"/>
  <c r="AJ35" i="24"/>
  <c r="AJ36" i="24" s="1"/>
  <c r="AL59" i="24"/>
  <c r="AL8" i="24" s="1"/>
  <c r="AL41" i="24"/>
  <c r="AL6" i="24" s="1"/>
  <c r="AM57" i="24"/>
  <c r="AH36" i="24"/>
  <c r="AH37" i="24"/>
  <c r="AI37" i="24" s="1"/>
  <c r="AI39" i="1"/>
  <c r="AI38" i="1"/>
  <c r="AJ37" i="1"/>
  <c r="AJ42" i="1"/>
  <c r="AJ44" i="1" s="1"/>
  <c r="AM6" i="1"/>
  <c r="AM43" i="1"/>
  <c r="AM61" i="1"/>
  <c r="AM8" i="1" s="1"/>
  <c r="AK26" i="1"/>
  <c r="AK34" i="1" s="1"/>
  <c r="AN59" i="1"/>
  <c r="AM11" i="1" l="1"/>
  <c r="AK40" i="24"/>
  <c r="AK42" i="24" s="1"/>
  <c r="AJ37" i="24"/>
  <c r="AL10" i="24"/>
  <c r="AL24" i="24" s="1"/>
  <c r="AL32" i="24" s="1"/>
  <c r="AK35" i="24"/>
  <c r="AK36" i="24" s="1"/>
  <c r="AN57" i="24"/>
  <c r="AM59" i="24"/>
  <c r="AM8" i="24" s="1"/>
  <c r="AM41" i="24"/>
  <c r="AM6" i="24" s="1"/>
  <c r="AJ39" i="1"/>
  <c r="AJ38" i="1"/>
  <c r="AK37" i="1"/>
  <c r="AK38" i="1" s="1"/>
  <c r="AK42" i="1"/>
  <c r="AK44" i="1" s="1"/>
  <c r="AN6" i="1"/>
  <c r="AN43" i="1"/>
  <c r="AN61" i="1"/>
  <c r="AN8" i="1" s="1"/>
  <c r="AL26" i="1"/>
  <c r="AL34" i="1" s="1"/>
  <c r="AO59" i="1"/>
  <c r="AN11" i="1" l="1"/>
  <c r="AL40" i="24"/>
  <c r="AL42" i="24" s="1"/>
  <c r="AK37" i="24"/>
  <c r="AN59" i="24"/>
  <c r="AN8" i="24" s="1"/>
  <c r="AO57" i="24"/>
  <c r="AN41" i="24"/>
  <c r="AN6" i="24" s="1"/>
  <c r="AN10" i="24"/>
  <c r="AM10" i="24"/>
  <c r="AL35" i="24"/>
  <c r="AL36" i="24" s="1"/>
  <c r="AK39" i="1"/>
  <c r="AL37" i="1"/>
  <c r="AL38" i="1" s="1"/>
  <c r="AL42" i="1"/>
  <c r="AL44" i="1" s="1"/>
  <c r="AM50" i="1"/>
  <c r="D9" i="26" s="1"/>
  <c r="AM46" i="1"/>
  <c r="D3" i="26" s="1"/>
  <c r="AO6" i="1"/>
  <c r="AO43" i="1"/>
  <c r="AO61" i="1"/>
  <c r="AO8" i="1" s="1"/>
  <c r="AM26" i="1"/>
  <c r="AM34" i="1" s="1"/>
  <c r="AP59" i="1"/>
  <c r="AO11" i="1" l="1"/>
  <c r="AO26" i="1" s="1"/>
  <c r="AL37" i="24"/>
  <c r="AN24" i="24"/>
  <c r="AN32" i="24" s="1"/>
  <c r="AO59" i="24"/>
  <c r="AO8" i="24" s="1"/>
  <c r="AO41" i="24"/>
  <c r="AO6" i="24" s="1"/>
  <c r="AP57" i="24"/>
  <c r="AO10" i="24"/>
  <c r="AM49" i="24"/>
  <c r="AM24" i="24"/>
  <c r="AM32" i="24" s="1"/>
  <c r="AM40" i="24" s="1"/>
  <c r="AM44" i="24"/>
  <c r="AL39" i="1"/>
  <c r="AM47" i="1"/>
  <c r="AM42" i="1"/>
  <c r="AM44" i="1" s="1"/>
  <c r="AN26" i="1"/>
  <c r="AN34" i="1" s="1"/>
  <c r="AP6" i="1"/>
  <c r="AP43" i="1"/>
  <c r="AP61" i="1"/>
  <c r="AP8" i="1" s="1"/>
  <c r="AM37" i="1"/>
  <c r="AQ59" i="1"/>
  <c r="AO34" i="1" l="1"/>
  <c r="AO42" i="1" s="1"/>
  <c r="AO44" i="1" s="1"/>
  <c r="AM48" i="1"/>
  <c r="D4" i="26"/>
  <c r="D5" i="26" s="1"/>
  <c r="AP11" i="1"/>
  <c r="AN35" i="24"/>
  <c r="AN36" i="24" s="1"/>
  <c r="AN40" i="24"/>
  <c r="AN42" i="24" s="1"/>
  <c r="AO24" i="24"/>
  <c r="AO32" i="24" s="1"/>
  <c r="AP59" i="24"/>
  <c r="AP8" i="24" s="1"/>
  <c r="AQ57" i="24"/>
  <c r="AP41" i="24"/>
  <c r="AP6" i="24" s="1"/>
  <c r="AM42" i="24"/>
  <c r="AM45" i="24"/>
  <c r="AM46" i="24" s="1"/>
  <c r="AM35" i="24"/>
  <c r="AM39" i="1"/>
  <c r="AM38" i="1"/>
  <c r="AN37" i="1"/>
  <c r="AN38" i="1" s="1"/>
  <c r="AN42" i="1"/>
  <c r="AN44" i="1" s="1"/>
  <c r="AQ6" i="1"/>
  <c r="AQ43" i="1"/>
  <c r="AQ61" i="1"/>
  <c r="AQ8" i="1" s="1"/>
  <c r="AR59" i="1"/>
  <c r="AO37" i="1"/>
  <c r="AO38" i="1" s="1"/>
  <c r="AQ11" i="1" l="1"/>
  <c r="AO40" i="24"/>
  <c r="AO42" i="24" s="1"/>
  <c r="AP10" i="24"/>
  <c r="AP24" i="24" s="1"/>
  <c r="AP32" i="24" s="1"/>
  <c r="AP40" i="24" s="1"/>
  <c r="AM36" i="24"/>
  <c r="AM37" i="24"/>
  <c r="AN37" i="24" s="1"/>
  <c r="AR57" i="24"/>
  <c r="AQ41" i="24"/>
  <c r="AQ6" i="24" s="1"/>
  <c r="AQ59" i="24"/>
  <c r="AQ8" i="24" s="1"/>
  <c r="AQ10" i="24"/>
  <c r="AO35" i="24"/>
  <c r="AO36" i="24" s="1"/>
  <c r="AN39" i="1"/>
  <c r="AO39" i="1" s="1"/>
  <c r="AR6" i="1"/>
  <c r="AR43" i="1"/>
  <c r="AR61" i="1"/>
  <c r="AR8" i="1" s="1"/>
  <c r="AP26" i="1"/>
  <c r="AP34" i="1" s="1"/>
  <c r="AS59" i="1"/>
  <c r="AP42" i="1" l="1"/>
  <c r="AP44" i="1" s="1"/>
  <c r="AR11" i="1"/>
  <c r="AR26" i="1" s="1"/>
  <c r="AO37" i="24"/>
  <c r="AP42" i="24"/>
  <c r="AQ24" i="24"/>
  <c r="AQ32" i="24" s="1"/>
  <c r="AS57" i="24"/>
  <c r="AR59" i="24"/>
  <c r="AR8" i="24" s="1"/>
  <c r="AR41" i="24"/>
  <c r="AR6" i="24" s="1"/>
  <c r="AP35" i="24"/>
  <c r="AP36" i="24" s="1"/>
  <c r="AP37" i="1"/>
  <c r="AS6" i="1"/>
  <c r="AS43" i="1"/>
  <c r="AS61" i="1"/>
  <c r="AS8" i="1" s="1"/>
  <c r="AQ26" i="1"/>
  <c r="AQ34" i="1" s="1"/>
  <c r="AT59" i="1"/>
  <c r="AR34" i="1" l="1"/>
  <c r="AR42" i="1" s="1"/>
  <c r="AR44" i="1" s="1"/>
  <c r="AS11" i="1"/>
  <c r="AQ40" i="24"/>
  <c r="AQ42" i="24" s="1"/>
  <c r="AS59" i="24"/>
  <c r="AS8" i="24" s="1"/>
  <c r="AS41" i="24"/>
  <c r="AS6" i="24" s="1"/>
  <c r="AT57" i="24"/>
  <c r="AQ35" i="24"/>
  <c r="AQ36" i="24" s="1"/>
  <c r="AR10" i="24"/>
  <c r="AP37" i="24"/>
  <c r="AP39" i="1"/>
  <c r="AP38" i="1"/>
  <c r="AQ37" i="1"/>
  <c r="AQ38" i="1" s="1"/>
  <c r="AQ42" i="1"/>
  <c r="AQ44" i="1" s="1"/>
  <c r="AT6" i="1"/>
  <c r="AT43" i="1"/>
  <c r="AT61" i="1"/>
  <c r="AT8" i="1" s="1"/>
  <c r="AR37" i="1"/>
  <c r="AR38" i="1" s="1"/>
  <c r="AU59" i="1"/>
  <c r="AU1" i="1" s="1"/>
  <c r="AT11" i="1" l="1"/>
  <c r="AS10" i="24"/>
  <c r="AS24" i="24" s="1"/>
  <c r="AS32" i="24" s="1"/>
  <c r="AR24" i="24"/>
  <c r="AR32" i="24" s="1"/>
  <c r="AT59" i="24"/>
  <c r="AT8" i="24" s="1"/>
  <c r="AU57" i="24"/>
  <c r="AT41" i="24"/>
  <c r="AT6" i="24" s="1"/>
  <c r="AT10" i="24" s="1"/>
  <c r="AQ37" i="24"/>
  <c r="AQ39" i="1"/>
  <c r="AR39" i="1" s="1"/>
  <c r="AU6" i="1"/>
  <c r="AU43" i="1"/>
  <c r="AU61" i="1"/>
  <c r="AU8" i="1" s="1"/>
  <c r="AS26" i="1"/>
  <c r="AV59" i="1"/>
  <c r="AS34" i="1" l="1"/>
  <c r="AS42" i="1" s="1"/>
  <c r="AS44" i="1" s="1"/>
  <c r="AU11" i="1"/>
  <c r="AU26" i="1" s="1"/>
  <c r="AR35" i="24"/>
  <c r="AR36" i="24" s="1"/>
  <c r="AR40" i="24"/>
  <c r="AS40" i="24"/>
  <c r="AS42" i="24" s="1"/>
  <c r="AV57" i="24"/>
  <c r="AU59" i="24"/>
  <c r="AU8" i="24" s="1"/>
  <c r="AU41" i="24"/>
  <c r="AU6" i="24" s="1"/>
  <c r="AU1" i="24"/>
  <c r="AS35" i="24"/>
  <c r="AS36" i="24" s="1"/>
  <c r="AT24" i="24"/>
  <c r="AT32" i="24" s="1"/>
  <c r="AR37" i="24"/>
  <c r="AR42" i="24"/>
  <c r="AV6" i="1"/>
  <c r="AV43" i="1"/>
  <c r="AU2" i="1" s="1"/>
  <c r="AV61" i="1"/>
  <c r="AV8" i="1" s="1"/>
  <c r="AT26" i="1"/>
  <c r="AT34" i="1" s="1"/>
  <c r="AW59" i="1"/>
  <c r="AS37" i="1" l="1"/>
  <c r="AU34" i="1"/>
  <c r="AU42" i="1" s="1"/>
  <c r="AU44" i="1" s="1"/>
  <c r="AV11" i="1"/>
  <c r="AT40" i="24"/>
  <c r="AT42" i="24" s="1"/>
  <c r="AU10" i="24"/>
  <c r="AU24" i="24" s="1"/>
  <c r="AU32" i="24" s="1"/>
  <c r="AT35" i="24"/>
  <c r="AT36" i="24" s="1"/>
  <c r="AS37" i="24"/>
  <c r="AV59" i="24"/>
  <c r="AV8" i="24" s="1"/>
  <c r="AW57" i="24"/>
  <c r="AV41" i="24"/>
  <c r="AV6" i="24" s="1"/>
  <c r="AS39" i="1"/>
  <c r="AS38" i="1"/>
  <c r="AT37" i="1"/>
  <c r="AT38" i="1" s="1"/>
  <c r="AT42" i="1"/>
  <c r="AT44" i="1" s="1"/>
  <c r="AW6" i="1"/>
  <c r="AW43" i="1"/>
  <c r="AW61" i="1"/>
  <c r="AW8" i="1" s="1"/>
  <c r="AX59" i="1"/>
  <c r="AU37" i="1" l="1"/>
  <c r="AU38" i="1" s="1"/>
  <c r="AW11" i="1"/>
  <c r="AV10" i="24"/>
  <c r="AV24" i="24" s="1"/>
  <c r="AV32" i="24" s="1"/>
  <c r="AU35" i="24"/>
  <c r="AU36" i="24" s="1"/>
  <c r="AU40" i="24"/>
  <c r="AU42" i="24" s="1"/>
  <c r="AT37" i="24"/>
  <c r="AW59" i="24"/>
  <c r="AW8" i="24" s="1"/>
  <c r="AX57" i="24"/>
  <c r="AW41" i="24"/>
  <c r="AW6" i="24" s="1"/>
  <c r="AU2" i="24"/>
  <c r="AT39" i="1"/>
  <c r="AX6" i="1"/>
  <c r="AX43" i="1"/>
  <c r="AX61" i="1"/>
  <c r="AX8" i="1" s="1"/>
  <c r="AV26" i="1"/>
  <c r="AV34" i="1" s="1"/>
  <c r="AY59" i="1"/>
  <c r="AU39" i="1" l="1"/>
  <c r="AX11" i="1"/>
  <c r="AU37" i="24"/>
  <c r="AV40" i="24"/>
  <c r="AV42" i="24" s="1"/>
  <c r="AW10" i="24"/>
  <c r="AW24" i="24" s="1"/>
  <c r="AW32" i="24" s="1"/>
  <c r="AV35" i="24"/>
  <c r="AX59" i="24"/>
  <c r="AX8" i="24" s="1"/>
  <c r="AY57" i="24"/>
  <c r="AX41" i="24"/>
  <c r="AX6" i="24" s="1"/>
  <c r="AV37" i="1"/>
  <c r="AV38" i="1" s="1"/>
  <c r="AV42" i="1"/>
  <c r="AV44" i="1" s="1"/>
  <c r="AY6" i="1"/>
  <c r="AY43" i="1"/>
  <c r="AY61" i="1"/>
  <c r="AY8" i="1" s="1"/>
  <c r="AW26" i="1"/>
  <c r="AW34" i="1" s="1"/>
  <c r="AZ59" i="1"/>
  <c r="AY11" i="1" l="1"/>
  <c r="AW40" i="24"/>
  <c r="AW42" i="24" s="1"/>
  <c r="AX10" i="24"/>
  <c r="AX24" i="24" s="1"/>
  <c r="AX32" i="24" s="1"/>
  <c r="AZ57" i="24"/>
  <c r="AY41" i="24"/>
  <c r="AY6" i="24" s="1"/>
  <c r="AY59" i="24"/>
  <c r="AY8" i="24" s="1"/>
  <c r="AW35" i="24"/>
  <c r="AW36" i="24" s="1"/>
  <c r="AV36" i="24"/>
  <c r="AV37" i="24"/>
  <c r="AV39" i="1"/>
  <c r="AW37" i="1"/>
  <c r="AW38" i="1" s="1"/>
  <c r="AW42" i="1"/>
  <c r="AW44" i="1" s="1"/>
  <c r="AZ6" i="1"/>
  <c r="AZ43" i="1"/>
  <c r="AZ61" i="1"/>
  <c r="AZ8" i="1" s="1"/>
  <c r="AX26" i="1"/>
  <c r="AX34" i="1" s="1"/>
  <c r="BA59" i="1"/>
  <c r="AZ11" i="1" l="1"/>
  <c r="AY10" i="24"/>
  <c r="AX40" i="24"/>
  <c r="AX42" i="24" s="1"/>
  <c r="AY49" i="24"/>
  <c r="AY24" i="24"/>
  <c r="AY32" i="24" s="1"/>
  <c r="AY40" i="24" s="1"/>
  <c r="AY44" i="24"/>
  <c r="AX35" i="24"/>
  <c r="AX36" i="24" s="1"/>
  <c r="AW37" i="24"/>
  <c r="BA57" i="24"/>
  <c r="AZ41" i="24"/>
  <c r="AZ6" i="24" s="1"/>
  <c r="AZ59" i="24"/>
  <c r="AZ8" i="24" s="1"/>
  <c r="AW39" i="1"/>
  <c r="AX37" i="1"/>
  <c r="AX38" i="1" s="1"/>
  <c r="AX42" i="1"/>
  <c r="AX44" i="1" s="1"/>
  <c r="AY50" i="1"/>
  <c r="E9" i="26" s="1"/>
  <c r="AY46" i="1"/>
  <c r="E3" i="26" s="1"/>
  <c r="BA6" i="1"/>
  <c r="BA43" i="1"/>
  <c r="BA61" i="1"/>
  <c r="BA8" i="1" s="1"/>
  <c r="AY26" i="1"/>
  <c r="AY34" i="1" s="1"/>
  <c r="BB59" i="1"/>
  <c r="BA11" i="1" l="1"/>
  <c r="AZ10" i="24"/>
  <c r="AZ24" i="24" s="1"/>
  <c r="AZ32" i="24" s="1"/>
  <c r="AZ40" i="24" s="1"/>
  <c r="AX37" i="24"/>
  <c r="BA59" i="24"/>
  <c r="BA8" i="24" s="1"/>
  <c r="BA41" i="24"/>
  <c r="BA6" i="24" s="1"/>
  <c r="BB57" i="24"/>
  <c r="AY42" i="24"/>
  <c r="AY45" i="24"/>
  <c r="AY46" i="24" s="1"/>
  <c r="AY35" i="24"/>
  <c r="AY36" i="24" s="1"/>
  <c r="AX39" i="1"/>
  <c r="AY47" i="1"/>
  <c r="AY42" i="1"/>
  <c r="AY44" i="1" s="1"/>
  <c r="AZ26" i="1"/>
  <c r="AZ34" i="1" s="1"/>
  <c r="BB6" i="1"/>
  <c r="BB43" i="1"/>
  <c r="BB61" i="1"/>
  <c r="BB8" i="1" s="1"/>
  <c r="AY37" i="1"/>
  <c r="BC59" i="1"/>
  <c r="AY48" i="1" l="1"/>
  <c r="E4" i="26"/>
  <c r="E5" i="26" s="1"/>
  <c r="BB11" i="1"/>
  <c r="BB26" i="1" s="1"/>
  <c r="BA10" i="24"/>
  <c r="BB59" i="24"/>
  <c r="BB8" i="24" s="1"/>
  <c r="BC57" i="24"/>
  <c r="BB41" i="24"/>
  <c r="BB6" i="24" s="1"/>
  <c r="BA24" i="24"/>
  <c r="BA32" i="24" s="1"/>
  <c r="AZ42" i="24"/>
  <c r="AZ35" i="24"/>
  <c r="AZ36" i="24" s="1"/>
  <c r="AY37" i="24"/>
  <c r="AY39" i="1"/>
  <c r="AY38" i="1"/>
  <c r="AZ37" i="1"/>
  <c r="AZ38" i="1" s="1"/>
  <c r="AZ42" i="1"/>
  <c r="AZ44" i="1" s="1"/>
  <c r="BC6" i="1"/>
  <c r="BC43" i="1"/>
  <c r="BC61" i="1"/>
  <c r="BC8" i="1" s="1"/>
  <c r="BA26" i="1"/>
  <c r="BD59" i="1"/>
  <c r="BB34" i="1" l="1"/>
  <c r="BB42" i="1" s="1"/>
  <c r="BB44" i="1" s="1"/>
  <c r="BA34" i="1"/>
  <c r="BA37" i="1" s="1"/>
  <c r="BC11" i="1"/>
  <c r="BB10" i="24"/>
  <c r="BB24" i="24" s="1"/>
  <c r="BB32" i="24" s="1"/>
  <c r="BA40" i="24"/>
  <c r="BA42" i="24" s="1"/>
  <c r="AZ37" i="24"/>
  <c r="BA35" i="24"/>
  <c r="BA36" i="24" s="1"/>
  <c r="BD57" i="24"/>
  <c r="BC59" i="24"/>
  <c r="BC8" i="24" s="1"/>
  <c r="BC41" i="24"/>
  <c r="BC6" i="24" s="1"/>
  <c r="AZ39" i="1"/>
  <c r="BD6" i="1"/>
  <c r="BD43" i="1"/>
  <c r="BD61" i="1"/>
  <c r="BD8" i="1" s="1"/>
  <c r="BE59" i="1"/>
  <c r="BA42" i="1" l="1"/>
  <c r="BA44" i="1" s="1"/>
  <c r="BB37" i="1"/>
  <c r="BB38" i="1" s="1"/>
  <c r="BD11" i="1"/>
  <c r="BB40" i="24"/>
  <c r="BB42" i="24" s="1"/>
  <c r="BC10" i="24"/>
  <c r="BC24" i="24" s="1"/>
  <c r="BC32" i="24" s="1"/>
  <c r="BA37" i="24"/>
  <c r="BD59" i="24"/>
  <c r="BD8" i="24" s="1"/>
  <c r="BD41" i="24"/>
  <c r="BD6" i="24" s="1"/>
  <c r="BD10" i="24" s="1"/>
  <c r="BE57" i="24"/>
  <c r="BB35" i="24"/>
  <c r="BB36" i="24" s="1"/>
  <c r="BA39" i="1"/>
  <c r="BB39" i="1" s="1"/>
  <c r="BA38" i="1"/>
  <c r="BE6" i="1"/>
  <c r="BE43" i="1"/>
  <c r="BE61" i="1"/>
  <c r="BE8" i="1" s="1"/>
  <c r="BC26" i="1"/>
  <c r="BC34" i="1" s="1"/>
  <c r="BF59" i="1"/>
  <c r="BC42" i="1" l="1"/>
  <c r="BC44" i="1" s="1"/>
  <c r="BE11" i="1"/>
  <c r="BC35" i="24"/>
  <c r="BC36" i="24" s="1"/>
  <c r="BC40" i="24"/>
  <c r="BC42" i="24" s="1"/>
  <c r="BD24" i="24"/>
  <c r="BD32" i="24" s="1"/>
  <c r="BE59" i="24"/>
  <c r="BE8" i="24" s="1"/>
  <c r="BF57" i="24"/>
  <c r="BE41" i="24"/>
  <c r="BE6" i="24" s="1"/>
  <c r="BE10" i="24" s="1"/>
  <c r="BB37" i="24"/>
  <c r="BC37" i="24" s="1"/>
  <c r="BD26" i="1"/>
  <c r="BD34" i="1" s="1"/>
  <c r="BF6" i="1"/>
  <c r="BF43" i="1"/>
  <c r="BF61" i="1"/>
  <c r="BF8" i="1" s="1"/>
  <c r="BC37" i="1"/>
  <c r="BG59" i="1"/>
  <c r="BF11" i="1" l="1"/>
  <c r="BD40" i="24"/>
  <c r="BD42" i="24" s="1"/>
  <c r="BE24" i="24"/>
  <c r="BE32" i="24" s="1"/>
  <c r="BE40" i="24" s="1"/>
  <c r="BF59" i="24"/>
  <c r="BF8" i="24" s="1"/>
  <c r="BG57" i="24"/>
  <c r="BF41" i="24"/>
  <c r="BF6" i="24" s="1"/>
  <c r="BF10" i="24" s="1"/>
  <c r="BD35" i="24"/>
  <c r="BD36" i="24" s="1"/>
  <c r="BC39" i="1"/>
  <c r="BC38" i="1"/>
  <c r="BD37" i="1"/>
  <c r="BD38" i="1" s="1"/>
  <c r="BD42" i="1"/>
  <c r="BD44" i="1" s="1"/>
  <c r="BG6" i="1"/>
  <c r="BG43" i="1"/>
  <c r="BG61" i="1"/>
  <c r="BG8" i="1" s="1"/>
  <c r="BE26" i="1"/>
  <c r="BE34" i="1" s="1"/>
  <c r="BH59" i="1"/>
  <c r="BG11" i="1" l="1"/>
  <c r="BF24" i="24"/>
  <c r="BF32" i="24" s="1"/>
  <c r="BH57" i="24"/>
  <c r="BG41" i="24"/>
  <c r="BG6" i="24" s="1"/>
  <c r="BG59" i="24"/>
  <c r="BG8" i="24" s="1"/>
  <c r="BE42" i="24"/>
  <c r="BD37" i="24"/>
  <c r="BE35" i="24"/>
  <c r="BE36" i="24" s="1"/>
  <c r="BG1" i="1"/>
  <c r="BG2" i="1"/>
  <c r="BD39" i="1"/>
  <c r="BE37" i="1"/>
  <c r="BE38" i="1" s="1"/>
  <c r="BE42" i="1"/>
  <c r="BE44" i="1" s="1"/>
  <c r="BH6" i="1"/>
  <c r="BH43" i="1"/>
  <c r="BH61" i="1"/>
  <c r="BH8" i="1" s="1"/>
  <c r="BF26" i="1"/>
  <c r="BF34" i="1" s="1"/>
  <c r="BI59" i="1"/>
  <c r="BH11" i="1" l="1"/>
  <c r="BF40" i="24"/>
  <c r="BF42" i="24" s="1"/>
  <c r="BG10" i="24"/>
  <c r="BG24" i="24" s="1"/>
  <c r="BG32" i="24" s="1"/>
  <c r="BG40" i="24" s="1"/>
  <c r="BG2" i="24"/>
  <c r="BG1" i="24"/>
  <c r="BI57" i="24"/>
  <c r="BH41" i="24"/>
  <c r="BH6" i="24" s="1"/>
  <c r="BH59" i="24"/>
  <c r="BH8" i="24" s="1"/>
  <c r="BE37" i="24"/>
  <c r="BF35" i="24"/>
  <c r="BF36" i="24" s="1"/>
  <c r="BE39" i="1"/>
  <c r="BF37" i="1"/>
  <c r="BF42" i="1"/>
  <c r="BF44" i="1" s="1"/>
  <c r="BI6" i="1"/>
  <c r="BI43" i="1"/>
  <c r="BI61" i="1"/>
  <c r="BI8" i="1" s="1"/>
  <c r="BG26" i="1"/>
  <c r="BG34" i="1" s="1"/>
  <c r="BJ59" i="1"/>
  <c r="BI11" i="1" l="1"/>
  <c r="BF37" i="24"/>
  <c r="BI59" i="24"/>
  <c r="BI8" i="24" s="1"/>
  <c r="BI41" i="24"/>
  <c r="BI6" i="24" s="1"/>
  <c r="BJ57" i="24"/>
  <c r="BI10" i="24"/>
  <c r="BG42" i="24"/>
  <c r="BH10" i="24"/>
  <c r="BG35" i="24"/>
  <c r="BG36" i="24" s="1"/>
  <c r="BF39" i="1"/>
  <c r="BF38" i="1"/>
  <c r="BG37" i="1"/>
  <c r="BG42" i="1"/>
  <c r="BG44" i="1" s="1"/>
  <c r="BJ6" i="1"/>
  <c r="BJ43" i="1"/>
  <c r="BJ61" i="1"/>
  <c r="BJ8" i="1" s="1"/>
  <c r="BH26" i="1"/>
  <c r="BH34" i="1" s="1"/>
  <c r="BK59" i="1"/>
  <c r="BK43" i="1" l="1"/>
  <c r="BK6" i="1"/>
  <c r="BJ11" i="1"/>
  <c r="BG37" i="24"/>
  <c r="BI24" i="24"/>
  <c r="BI32" i="24" s="1"/>
  <c r="BJ41" i="24"/>
  <c r="BJ6" i="24" s="1"/>
  <c r="BJ59" i="24"/>
  <c r="BJ8" i="24" s="1"/>
  <c r="BK57" i="24"/>
  <c r="BH24" i="24"/>
  <c r="BH32" i="24" s="1"/>
  <c r="BG39" i="1"/>
  <c r="BG38" i="1"/>
  <c r="BH37" i="1"/>
  <c r="BH38" i="1" s="1"/>
  <c r="BH42" i="1"/>
  <c r="BH44" i="1" s="1"/>
  <c r="BL59" i="1"/>
  <c r="BK61" i="1"/>
  <c r="BK8" i="1" s="1"/>
  <c r="BI26" i="1"/>
  <c r="BI34" i="1" s="1"/>
  <c r="BK11" i="1" l="1"/>
  <c r="BH40" i="24"/>
  <c r="BH42" i="24" s="1"/>
  <c r="BI40" i="24"/>
  <c r="BI42" i="24" s="1"/>
  <c r="BJ10" i="24"/>
  <c r="BJ24" i="24" s="1"/>
  <c r="BJ32" i="24" s="1"/>
  <c r="BI35" i="24"/>
  <c r="BI36" i="24" s="1"/>
  <c r="BL57" i="24"/>
  <c r="BK59" i="24"/>
  <c r="BK8" i="24" s="1"/>
  <c r="BK41" i="24"/>
  <c r="BK6" i="24" s="1"/>
  <c r="BH35" i="24"/>
  <c r="BH39" i="1"/>
  <c r="BI37" i="1"/>
  <c r="BI38" i="1" s="1"/>
  <c r="BI42" i="1"/>
  <c r="BI44" i="1" s="1"/>
  <c r="BL6" i="1"/>
  <c r="BL43" i="1"/>
  <c r="BL61" i="1"/>
  <c r="BL8" i="1" s="1"/>
  <c r="BJ26" i="1"/>
  <c r="BJ34" i="1" s="1"/>
  <c r="BM59" i="1"/>
  <c r="BL11" i="1" l="1"/>
  <c r="BI39" i="1"/>
  <c r="BJ40" i="24"/>
  <c r="BJ42" i="24" s="1"/>
  <c r="BK10" i="24"/>
  <c r="BK44" i="24" s="1"/>
  <c r="BJ35" i="24"/>
  <c r="BJ36" i="24" s="1"/>
  <c r="BH36" i="24"/>
  <c r="BH37" i="24"/>
  <c r="BI37" i="24" s="1"/>
  <c r="BJ37" i="24" s="1"/>
  <c r="BK49" i="24"/>
  <c r="BK24" i="24"/>
  <c r="BK32" i="24" s="1"/>
  <c r="BK40" i="24" s="1"/>
  <c r="BL59" i="24"/>
  <c r="BL8" i="24" s="1"/>
  <c r="BM57" i="24"/>
  <c r="BL41" i="24"/>
  <c r="BL6" i="24" s="1"/>
  <c r="BJ37" i="1"/>
  <c r="BJ38" i="1" s="1"/>
  <c r="BJ42" i="1"/>
  <c r="BJ44" i="1" s="1"/>
  <c r="BK50" i="1"/>
  <c r="BK46" i="1"/>
  <c r="F3" i="26" s="1"/>
  <c r="BM6" i="1"/>
  <c r="BM43" i="1"/>
  <c r="BM61" i="1"/>
  <c r="BM8" i="1" s="1"/>
  <c r="BK26" i="1"/>
  <c r="BK34" i="1" s="1"/>
  <c r="BN59" i="1"/>
  <c r="F9" i="26" l="1"/>
  <c r="G4" i="28"/>
  <c r="G6" i="28" s="1"/>
  <c r="G8" i="28" s="1"/>
  <c r="B9" i="28" s="1"/>
  <c r="BM11" i="1"/>
  <c r="BM26" i="1" s="1"/>
  <c r="BL10" i="24"/>
  <c r="BK42" i="24"/>
  <c r="BK45" i="24"/>
  <c r="BK46" i="24" s="1"/>
  <c r="BM59" i="24"/>
  <c r="BM8" i="24" s="1"/>
  <c r="BN57" i="24"/>
  <c r="BM41" i="24"/>
  <c r="BM6" i="24" s="1"/>
  <c r="BK35" i="24"/>
  <c r="BK36" i="24" s="1"/>
  <c r="BL24" i="24"/>
  <c r="BL32" i="24" s="1"/>
  <c r="BL40" i="24" s="1"/>
  <c r="BJ39" i="1"/>
  <c r="BK47" i="1"/>
  <c r="BK42" i="1"/>
  <c r="BK44" i="1" s="1"/>
  <c r="BL26" i="1"/>
  <c r="BL34" i="1" s="1"/>
  <c r="BN6" i="1"/>
  <c r="BN43" i="1"/>
  <c r="BN61" i="1"/>
  <c r="BN8" i="1" s="1"/>
  <c r="BK37" i="1"/>
  <c r="BO59" i="1"/>
  <c r="B23" i="28" l="1"/>
  <c r="B24" i="28" s="1"/>
  <c r="BM34" i="1"/>
  <c r="BM42" i="1" s="1"/>
  <c r="BM44" i="1" s="1"/>
  <c r="BK48" i="1"/>
  <c r="F4" i="26"/>
  <c r="F5" i="26" s="1"/>
  <c r="BN11" i="1"/>
  <c r="BM10" i="24"/>
  <c r="BM24" i="24" s="1"/>
  <c r="BM32" i="24" s="1"/>
  <c r="BK37" i="24"/>
  <c r="BN59" i="24"/>
  <c r="BN8" i="24" s="1"/>
  <c r="BO57" i="24"/>
  <c r="BN41" i="24"/>
  <c r="BN6" i="24" s="1"/>
  <c r="BL42" i="24"/>
  <c r="BL35" i="24"/>
  <c r="BL36" i="24" s="1"/>
  <c r="BK39" i="1"/>
  <c r="BK38" i="1"/>
  <c r="BL37" i="1"/>
  <c r="BL38" i="1" s="1"/>
  <c r="BL42" i="1"/>
  <c r="BL44" i="1" s="1"/>
  <c r="BO6" i="1"/>
  <c r="BO43" i="1"/>
  <c r="BO61" i="1"/>
  <c r="BO8" i="1" s="1"/>
  <c r="BP59" i="1"/>
  <c r="BM37" i="1" l="1"/>
  <c r="BM38" i="1" s="1"/>
  <c r="B26" i="28"/>
  <c r="B51" i="28" s="1"/>
  <c r="B56" i="28"/>
  <c r="B57" i="28" s="1"/>
  <c r="B33" i="28"/>
  <c r="BO11" i="1"/>
  <c r="BM40" i="24"/>
  <c r="BM42" i="24" s="1"/>
  <c r="BN10" i="24"/>
  <c r="BN24" i="24" s="1"/>
  <c r="BN32" i="24" s="1"/>
  <c r="BP57" i="24"/>
  <c r="BO41" i="24"/>
  <c r="BO6" i="24" s="1"/>
  <c r="BO59" i="24"/>
  <c r="BO8" i="24" s="1"/>
  <c r="BL37" i="24"/>
  <c r="BM35" i="24"/>
  <c r="BM36" i="24" s="1"/>
  <c r="BL39" i="1"/>
  <c r="BM39" i="1" s="1"/>
  <c r="BP6" i="1"/>
  <c r="BP43" i="1"/>
  <c r="BP61" i="1"/>
  <c r="BP8" i="1" s="1"/>
  <c r="BN26" i="1"/>
  <c r="BQ59" i="1"/>
  <c r="B27" i="28" l="1"/>
  <c r="G28" i="28"/>
  <c r="BN34" i="1"/>
  <c r="BN42" i="1" s="1"/>
  <c r="BN44" i="1" s="1"/>
  <c r="BP11" i="1"/>
  <c r="BN40" i="24"/>
  <c r="BN42" i="24" s="1"/>
  <c r="BQ57" i="24"/>
  <c r="BP41" i="24"/>
  <c r="BP6" i="24" s="1"/>
  <c r="BP59" i="24"/>
  <c r="BP8" i="24" s="1"/>
  <c r="BO10" i="24"/>
  <c r="BM37" i="24"/>
  <c r="BN35" i="24"/>
  <c r="BN36" i="24" s="1"/>
  <c r="BQ6" i="1"/>
  <c r="BQ43" i="1"/>
  <c r="BQ61" i="1"/>
  <c r="BQ8" i="1" s="1"/>
  <c r="BO26" i="1"/>
  <c r="BO34" i="1" s="1"/>
  <c r="BR59" i="1"/>
  <c r="G35" i="28" l="1"/>
  <c r="G36" i="28"/>
  <c r="G31" i="28"/>
  <c r="G32" i="28"/>
  <c r="BN37" i="1"/>
  <c r="BN39" i="1" s="1"/>
  <c r="BQ11" i="1"/>
  <c r="BP10" i="24"/>
  <c r="BP24" i="24" s="1"/>
  <c r="BP32" i="24" s="1"/>
  <c r="BN37" i="24"/>
  <c r="BO24" i="24"/>
  <c r="BO32" i="24" s="1"/>
  <c r="BO40" i="24" s="1"/>
  <c r="BQ59" i="24"/>
  <c r="BQ8" i="24" s="1"/>
  <c r="BQ41" i="24"/>
  <c r="BQ6" i="24" s="1"/>
  <c r="BR57" i="24"/>
  <c r="BO37" i="1"/>
  <c r="BO38" i="1" s="1"/>
  <c r="BO42" i="1"/>
  <c r="BO44" i="1" s="1"/>
  <c r="BR6" i="1"/>
  <c r="BR43" i="1"/>
  <c r="BR61" i="1"/>
  <c r="BR8" i="1" s="1"/>
  <c r="BP26" i="1"/>
  <c r="BP34" i="1" s="1"/>
  <c r="BS59" i="1"/>
  <c r="BN38" i="1" l="1"/>
  <c r="BR11" i="1"/>
  <c r="BP40" i="24"/>
  <c r="BP42" i="24" s="1"/>
  <c r="BO42" i="24"/>
  <c r="BO35" i="24"/>
  <c r="BP35" i="24"/>
  <c r="BP36" i="24" s="1"/>
  <c r="BQ10" i="24"/>
  <c r="BR41" i="24"/>
  <c r="BR6" i="24" s="1"/>
  <c r="BR59" i="24"/>
  <c r="BR8" i="24" s="1"/>
  <c r="BS57" i="24"/>
  <c r="BO39" i="1"/>
  <c r="BP37" i="1"/>
  <c r="BP42" i="1"/>
  <c r="BP44" i="1" s="1"/>
  <c r="BS6" i="1"/>
  <c r="BS43" i="1"/>
  <c r="BS61" i="1"/>
  <c r="BS8" i="1" s="1"/>
  <c r="BQ26" i="1"/>
  <c r="BQ34" i="1" s="1"/>
  <c r="BT59" i="1"/>
  <c r="BS11" i="1" l="1"/>
  <c r="BT57" i="24"/>
  <c r="BS41" i="24"/>
  <c r="BS6" i="24" s="1"/>
  <c r="BS59" i="24"/>
  <c r="BS8" i="24" s="1"/>
  <c r="BQ24" i="24"/>
  <c r="BQ32" i="24" s="1"/>
  <c r="BO36" i="24"/>
  <c r="BO37" i="24"/>
  <c r="BP37" i="24" s="1"/>
  <c r="BR10" i="24"/>
  <c r="BS1" i="1"/>
  <c r="BS2" i="1"/>
  <c r="BP39" i="1"/>
  <c r="BP38" i="1"/>
  <c r="BQ37" i="1"/>
  <c r="BQ38" i="1" s="1"/>
  <c r="BQ42" i="1"/>
  <c r="BQ44" i="1" s="1"/>
  <c r="BT6" i="1"/>
  <c r="BT43" i="1"/>
  <c r="BT61" i="1"/>
  <c r="BT8" i="1" s="1"/>
  <c r="BR26" i="1"/>
  <c r="BR34" i="1" s="1"/>
  <c r="BU59" i="1"/>
  <c r="BT11" i="1" l="1"/>
  <c r="BT26" i="1" s="1"/>
  <c r="BQ35" i="24"/>
  <c r="BQ36" i="24" s="1"/>
  <c r="BQ40" i="24"/>
  <c r="BS10" i="24"/>
  <c r="BS24" i="24" s="1"/>
  <c r="BS32" i="24" s="1"/>
  <c r="BQ42" i="24"/>
  <c r="BR24" i="24"/>
  <c r="BR32" i="24" s="1"/>
  <c r="BS2" i="24"/>
  <c r="BS1" i="24"/>
  <c r="BT59" i="24"/>
  <c r="BT8" i="24" s="1"/>
  <c r="BU57" i="24"/>
  <c r="BT41" i="24"/>
  <c r="BT6" i="24" s="1"/>
  <c r="BQ39" i="1"/>
  <c r="BR37" i="1"/>
  <c r="BR38" i="1" s="1"/>
  <c r="BR42" i="1"/>
  <c r="BR44" i="1" s="1"/>
  <c r="BU6" i="1"/>
  <c r="BU43" i="1"/>
  <c r="BU61" i="1"/>
  <c r="BU8" i="1" s="1"/>
  <c r="BS26" i="1"/>
  <c r="BS34" i="1" s="1"/>
  <c r="BV59" i="1"/>
  <c r="BT34" i="1" l="1"/>
  <c r="BT42" i="1" s="1"/>
  <c r="BT44" i="1" s="1"/>
  <c r="BU11" i="1"/>
  <c r="BQ37" i="24"/>
  <c r="BR40" i="24"/>
  <c r="BR42" i="24" s="1"/>
  <c r="BS40" i="24"/>
  <c r="BS42" i="24" s="1"/>
  <c r="BT10" i="24"/>
  <c r="BT24" i="24" s="1"/>
  <c r="BT32" i="24" s="1"/>
  <c r="BU59" i="24"/>
  <c r="BU8" i="24" s="1"/>
  <c r="BV57" i="24"/>
  <c r="BU41" i="24"/>
  <c r="BU6" i="24" s="1"/>
  <c r="BR35" i="24"/>
  <c r="BR36" i="24" s="1"/>
  <c r="BS35" i="24"/>
  <c r="BS36" i="24" s="1"/>
  <c r="BR39" i="1"/>
  <c r="BS37" i="1"/>
  <c r="BS38" i="1" s="1"/>
  <c r="BS42" i="1"/>
  <c r="BS44" i="1" s="1"/>
  <c r="BV6" i="1"/>
  <c r="BV43" i="1"/>
  <c r="BV61" i="1"/>
  <c r="BV8" i="1" s="1"/>
  <c r="BW59" i="1"/>
  <c r="BT37" i="1" l="1"/>
  <c r="BT38" i="1" s="1"/>
  <c r="BV11" i="1"/>
  <c r="BT40" i="24"/>
  <c r="BT42" i="24" s="1"/>
  <c r="BU10" i="24"/>
  <c r="BU24" i="24" s="1"/>
  <c r="BU32" i="24" s="1"/>
  <c r="BT35" i="24"/>
  <c r="BT36" i="24" s="1"/>
  <c r="BV59" i="24"/>
  <c r="BV8" i="24" s="1"/>
  <c r="BW57" i="24"/>
  <c r="BV41" i="24"/>
  <c r="BV6" i="24" s="1"/>
  <c r="BV10" i="24" s="1"/>
  <c r="BR37" i="24"/>
  <c r="BS37" i="24" s="1"/>
  <c r="BS39" i="1"/>
  <c r="BT39" i="1" s="1"/>
  <c r="BW6" i="1"/>
  <c r="BW43" i="1"/>
  <c r="BW61" i="1"/>
  <c r="BW8" i="1" s="1"/>
  <c r="BU26" i="1"/>
  <c r="BU34" i="1" s="1"/>
  <c r="BX59" i="1"/>
  <c r="BW11" i="1" l="1"/>
  <c r="BU40" i="24"/>
  <c r="BU42" i="24" s="1"/>
  <c r="BT37" i="24"/>
  <c r="BX57" i="24"/>
  <c r="BW59" i="24"/>
  <c r="BW8" i="24" s="1"/>
  <c r="BW41" i="24"/>
  <c r="BW6" i="24" s="1"/>
  <c r="BW10" i="24" s="1"/>
  <c r="BV24" i="24"/>
  <c r="BV32" i="24" s="1"/>
  <c r="BU35" i="24"/>
  <c r="BU36" i="24" s="1"/>
  <c r="BU37" i="1"/>
  <c r="BU38" i="1" s="1"/>
  <c r="BU42" i="1"/>
  <c r="BU44" i="1" s="1"/>
  <c r="BX6" i="1"/>
  <c r="BX43" i="1"/>
  <c r="BX61" i="1"/>
  <c r="BX8" i="1" s="1"/>
  <c r="BV26" i="1"/>
  <c r="BV34" i="1" s="1"/>
  <c r="BY59" i="1"/>
  <c r="BX11" i="1" l="1"/>
  <c r="BV40" i="24"/>
  <c r="BV42" i="24" s="1"/>
  <c r="BW49" i="24"/>
  <c r="BW51" i="24" s="1"/>
  <c r="BW24" i="24"/>
  <c r="BW32" i="24" s="1"/>
  <c r="BW40" i="24" s="1"/>
  <c r="BW44" i="24"/>
  <c r="BV35" i="24"/>
  <c r="BV36" i="24" s="1"/>
  <c r="BU37" i="24"/>
  <c r="BY57" i="24"/>
  <c r="BX59" i="24"/>
  <c r="BX8" i="24" s="1"/>
  <c r="BX41" i="24"/>
  <c r="BX6" i="24" s="1"/>
  <c r="BU39" i="1"/>
  <c r="BV37" i="1"/>
  <c r="BV38" i="1" s="1"/>
  <c r="BV42" i="1"/>
  <c r="BV44" i="1" s="1"/>
  <c r="BW50" i="1"/>
  <c r="BW52" i="1" s="1"/>
  <c r="BW46" i="1"/>
  <c r="BY6" i="1"/>
  <c r="BY11" i="1" s="1"/>
  <c r="BY43" i="1"/>
  <c r="BY61" i="1"/>
  <c r="BY8" i="1" s="1"/>
  <c r="BW26" i="1"/>
  <c r="BW34" i="1" s="1"/>
  <c r="BZ59" i="1"/>
  <c r="BX10" i="24" l="1"/>
  <c r="BX24" i="24" s="1"/>
  <c r="BX32" i="24" s="1"/>
  <c r="BV37" i="24"/>
  <c r="BW42" i="24"/>
  <c r="BW45" i="24"/>
  <c r="BW46" i="24" s="1"/>
  <c r="BY59" i="24"/>
  <c r="BY8" i="24" s="1"/>
  <c r="BY41" i="24"/>
  <c r="BY6" i="24" s="1"/>
  <c r="BZ57" i="24"/>
  <c r="BY10" i="24"/>
  <c r="BW35" i="24"/>
  <c r="BW36" i="24" s="1"/>
  <c r="BV39" i="1"/>
  <c r="BW47" i="1"/>
  <c r="BW48" i="1" s="1"/>
  <c r="BW42" i="1"/>
  <c r="BW44" i="1" s="1"/>
  <c r="BZ6" i="1"/>
  <c r="BZ43" i="1"/>
  <c r="BZ61" i="1"/>
  <c r="BZ8" i="1" s="1"/>
  <c r="BW37" i="1"/>
  <c r="BX26" i="1"/>
  <c r="BX34" i="1" s="1"/>
  <c r="CA59" i="1"/>
  <c r="CB59" i="1" s="1"/>
  <c r="BZ11" i="1" l="1"/>
  <c r="BX40" i="24"/>
  <c r="BX42" i="24" s="1"/>
  <c r="BY24" i="24"/>
  <c r="BY32" i="24" s="1"/>
  <c r="BZ59" i="24"/>
  <c r="BZ8" i="24" s="1"/>
  <c r="BZ41" i="24"/>
  <c r="BZ6" i="24" s="1"/>
  <c r="CA57" i="24"/>
  <c r="BX35" i="24"/>
  <c r="BX36" i="24" s="1"/>
  <c r="BW37" i="24"/>
  <c r="CC59" i="1"/>
  <c r="CB61" i="1"/>
  <c r="CB8" i="1" s="1"/>
  <c r="CB6" i="1"/>
  <c r="CB43" i="1"/>
  <c r="BW39" i="1"/>
  <c r="BW38" i="1"/>
  <c r="BX37" i="1"/>
  <c r="BX38" i="1" s="1"/>
  <c r="BX42" i="1"/>
  <c r="BX44" i="1" s="1"/>
  <c r="CA6" i="1"/>
  <c r="CA43" i="1"/>
  <c r="CA61" i="1"/>
  <c r="CA8" i="1" s="1"/>
  <c r="CJ8" i="1" s="1"/>
  <c r="BY26" i="1"/>
  <c r="BY34" i="1" s="1"/>
  <c r="CB11" i="1" l="1"/>
  <c r="CB26" i="1" s="1"/>
  <c r="CJ6" i="1"/>
  <c r="CA11" i="1"/>
  <c r="BY40" i="24"/>
  <c r="BY42" i="24" s="1"/>
  <c r="BZ10" i="24"/>
  <c r="BZ24" i="24" s="1"/>
  <c r="BZ32" i="24" s="1"/>
  <c r="BY35" i="24"/>
  <c r="BY36" i="24" s="1"/>
  <c r="CB57" i="24"/>
  <c r="CA59" i="24"/>
  <c r="CA8" i="24" s="1"/>
  <c r="CA41" i="24"/>
  <c r="CA6" i="24" s="1"/>
  <c r="BX37" i="24"/>
  <c r="BX39" i="1"/>
  <c r="CD59" i="1"/>
  <c r="CC61" i="1"/>
  <c r="CC8" i="1" s="1"/>
  <c r="CC43" i="1"/>
  <c r="CC6" i="1"/>
  <c r="BY37" i="1"/>
  <c r="BY38" i="1" s="1"/>
  <c r="BY42" i="1"/>
  <c r="BY44" i="1" s="1"/>
  <c r="BZ26" i="1"/>
  <c r="BZ34" i="1" s="1"/>
  <c r="CB34" i="1" l="1"/>
  <c r="CB42" i="1" s="1"/>
  <c r="CB44" i="1" s="1"/>
  <c r="CC11" i="1"/>
  <c r="BZ40" i="24"/>
  <c r="BZ42" i="24" s="1"/>
  <c r="BY37" i="24"/>
  <c r="BZ35" i="24"/>
  <c r="BZ36" i="24" s="1"/>
  <c r="CA10" i="24"/>
  <c r="CJ6" i="24"/>
  <c r="CB59" i="24"/>
  <c r="CB8" i="24" s="1"/>
  <c r="CB41" i="24"/>
  <c r="CB6" i="24" s="1"/>
  <c r="CC57" i="24"/>
  <c r="CD61" i="1"/>
  <c r="CD8" i="1" s="1"/>
  <c r="CD43" i="1"/>
  <c r="CE59" i="1"/>
  <c r="CD6" i="1"/>
  <c r="BY39" i="1"/>
  <c r="BZ37" i="1"/>
  <c r="BZ42" i="1"/>
  <c r="BZ44" i="1" s="1"/>
  <c r="CA26" i="1"/>
  <c r="CA34" i="1" s="1"/>
  <c r="CB37" i="1" l="1"/>
  <c r="CD11" i="1"/>
  <c r="CD26" i="1" s="1"/>
  <c r="BZ37" i="24"/>
  <c r="CC59" i="24"/>
  <c r="CC8" i="24" s="1"/>
  <c r="CD57" i="24"/>
  <c r="CC41" i="24"/>
  <c r="CC6" i="24" s="1"/>
  <c r="CA24" i="24"/>
  <c r="CB10" i="24"/>
  <c r="BZ39" i="1"/>
  <c r="BZ38" i="1"/>
  <c r="CE61" i="1"/>
  <c r="CE8" i="1" s="1"/>
  <c r="CE6" i="1"/>
  <c r="CF59" i="1"/>
  <c r="CE43" i="1"/>
  <c r="CB38" i="1"/>
  <c r="CC26" i="1"/>
  <c r="CJ26" i="1"/>
  <c r="CJ34" i="1" s="1"/>
  <c r="CC34" i="1" l="1"/>
  <c r="CC42" i="1" s="1"/>
  <c r="CC44" i="1" s="1"/>
  <c r="CD34" i="1"/>
  <c r="CD37" i="1" s="1"/>
  <c r="CD38" i="1" s="1"/>
  <c r="CE11" i="1"/>
  <c r="CC10" i="24"/>
  <c r="CA32" i="24"/>
  <c r="CA40" i="24" s="1"/>
  <c r="CJ24" i="24"/>
  <c r="CJ32" i="24" s="1"/>
  <c r="CB24" i="24"/>
  <c r="CB32" i="24" s="1"/>
  <c r="CC24" i="24"/>
  <c r="CC32" i="24" s="1"/>
  <c r="CD59" i="24"/>
  <c r="CD8" i="24" s="1"/>
  <c r="CE57" i="24"/>
  <c r="CD41" i="24"/>
  <c r="CD6" i="24" s="1"/>
  <c r="CE2" i="1"/>
  <c r="CJ2" i="1" s="1"/>
  <c r="CE1" i="1"/>
  <c r="CJ1" i="1" s="1"/>
  <c r="CE26" i="1"/>
  <c r="CF6" i="1"/>
  <c r="CF61" i="1"/>
  <c r="CF8" i="1" s="1"/>
  <c r="CG59" i="1"/>
  <c r="CF43" i="1"/>
  <c r="CA37" i="1"/>
  <c r="CA42" i="1"/>
  <c r="CA44" i="1" s="1"/>
  <c r="CC37" i="1" l="1"/>
  <c r="CD42" i="1"/>
  <c r="CD44" i="1" s="1"/>
  <c r="CE34" i="1"/>
  <c r="CE42" i="1" s="1"/>
  <c r="CE44" i="1" s="1"/>
  <c r="CF11" i="1"/>
  <c r="CF26" i="1" s="1"/>
  <c r="CK2" i="1"/>
  <c r="CC40" i="24"/>
  <c r="CC42" i="24" s="1"/>
  <c r="CB40" i="24"/>
  <c r="CB42" i="24" s="1"/>
  <c r="CB35" i="24"/>
  <c r="CB36" i="24" s="1"/>
  <c r="CD10" i="24"/>
  <c r="CC35" i="24"/>
  <c r="CC36" i="24" s="1"/>
  <c r="CF57" i="24"/>
  <c r="CE41" i="24"/>
  <c r="CE6" i="24" s="1"/>
  <c r="CE59" i="24"/>
  <c r="CE8" i="24" s="1"/>
  <c r="CA42" i="24"/>
  <c r="CA35" i="24"/>
  <c r="CE37" i="1"/>
  <c r="CG43" i="1"/>
  <c r="CG6" i="1"/>
  <c r="CH59" i="1"/>
  <c r="CG61" i="1"/>
  <c r="CG8" i="1" s="1"/>
  <c r="CA39" i="1"/>
  <c r="CB39" i="1" s="1"/>
  <c r="CC39" i="1" s="1"/>
  <c r="CD39" i="1" s="1"/>
  <c r="CA38" i="1"/>
  <c r="CC38" i="1"/>
  <c r="CF34" i="1" l="1"/>
  <c r="CF42" i="1" s="1"/>
  <c r="CF44" i="1" s="1"/>
  <c r="CG11" i="1"/>
  <c r="CG26" i="1" s="1"/>
  <c r="CE10" i="24"/>
  <c r="CE24" i="24" s="1"/>
  <c r="CE32" i="24" s="1"/>
  <c r="CE2" i="24"/>
  <c r="CJ2" i="24" s="1"/>
  <c r="CE1" i="24"/>
  <c r="CJ1" i="24" s="1"/>
  <c r="CG57" i="24"/>
  <c r="CF41" i="24"/>
  <c r="CF6" i="24" s="1"/>
  <c r="CF59" i="24"/>
  <c r="CF8" i="24" s="1"/>
  <c r="CA36" i="24"/>
  <c r="CA37" i="24"/>
  <c r="CB37" i="24" s="1"/>
  <c r="CC37" i="24" s="1"/>
  <c r="CD24" i="24"/>
  <c r="CD32" i="24" s="1"/>
  <c r="CH61" i="1"/>
  <c r="CH8" i="1" s="1"/>
  <c r="CH43" i="1"/>
  <c r="CH6" i="1"/>
  <c r="CI59" i="1"/>
  <c r="CE39" i="1"/>
  <c r="CE38" i="1"/>
  <c r="CF37" i="1" l="1"/>
  <c r="CG34" i="1"/>
  <c r="CG42" i="1" s="1"/>
  <c r="CG44" i="1" s="1"/>
  <c r="CH11" i="1"/>
  <c r="CH26" i="1" s="1"/>
  <c r="CD40" i="24"/>
  <c r="CD42" i="24" s="1"/>
  <c r="CE40" i="24"/>
  <c r="CE42" i="24" s="1"/>
  <c r="CK2" i="24"/>
  <c r="CG59" i="24"/>
  <c r="CG8" i="24" s="1"/>
  <c r="CG41" i="24"/>
  <c r="CG6" i="24" s="1"/>
  <c r="CH57" i="24"/>
  <c r="CD35" i="24"/>
  <c r="CD36" i="24" s="1"/>
  <c r="CF10" i="24"/>
  <c r="CE35" i="24"/>
  <c r="CE36" i="24" s="1"/>
  <c r="CG37" i="1"/>
  <c r="CG38" i="1" s="1"/>
  <c r="CF39" i="1"/>
  <c r="CF38" i="1"/>
  <c r="CI61" i="1"/>
  <c r="CI8" i="1" s="1"/>
  <c r="CI43" i="1"/>
  <c r="CI6" i="1"/>
  <c r="CH34" i="1" l="1"/>
  <c r="CH42" i="1" s="1"/>
  <c r="CH44" i="1" s="1"/>
  <c r="CI11" i="1"/>
  <c r="CJ11" i="1" s="1"/>
  <c r="CJ37" i="1" s="1"/>
  <c r="CG10" i="24"/>
  <c r="CG24" i="24" s="1"/>
  <c r="CG32" i="24" s="1"/>
  <c r="CD37" i="24"/>
  <c r="CE37" i="24" s="1"/>
  <c r="CF24" i="24"/>
  <c r="CF32" i="24" s="1"/>
  <c r="CH59" i="24"/>
  <c r="CH8" i="24" s="1"/>
  <c r="CI57" i="24"/>
  <c r="CH41" i="24"/>
  <c r="CH6" i="24" s="1"/>
  <c r="CG39" i="1"/>
  <c r="CH37" i="1"/>
  <c r="CH38" i="1" s="1"/>
  <c r="CI26" i="1" l="1"/>
  <c r="CF40" i="24"/>
  <c r="CF42" i="24" s="1"/>
  <c r="CG40" i="24"/>
  <c r="CG42" i="24" s="1"/>
  <c r="CI41" i="24"/>
  <c r="CI6" i="24" s="1"/>
  <c r="CI59" i="24"/>
  <c r="CI8" i="24" s="1"/>
  <c r="CJ8" i="24" s="1"/>
  <c r="CI10" i="24"/>
  <c r="CG35" i="24"/>
  <c r="CG36" i="24" s="1"/>
  <c r="CH10" i="24"/>
  <c r="CF35" i="24"/>
  <c r="CH39" i="1"/>
  <c r="CI34" i="1" l="1"/>
  <c r="CI42" i="1" s="1"/>
  <c r="CI44" i="1" s="1"/>
  <c r="CJ10" i="24"/>
  <c r="CJ35" i="24" s="1"/>
  <c r="CH24" i="24"/>
  <c r="CH32" i="24" s="1"/>
  <c r="CF36" i="24"/>
  <c r="CF37" i="24"/>
  <c r="CG37" i="24" s="1"/>
  <c r="CI24" i="24"/>
  <c r="CI32" i="24" s="1"/>
  <c r="CI37" i="1" l="1"/>
  <c r="CI38" i="1" s="1"/>
  <c r="CI40" i="24"/>
  <c r="CI42" i="24" s="1"/>
  <c r="CH40" i="24"/>
  <c r="CH42" i="24" s="1"/>
  <c r="CH35" i="24"/>
  <c r="CH36" i="24" s="1"/>
  <c r="CI35" i="24"/>
  <c r="CI36" i="24" s="1"/>
  <c r="CI39" i="1" l="1"/>
  <c r="CH37" i="24"/>
  <c r="CI37" i="24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Mike Dunbar</author>
  </authors>
  <commentList>
    <comment ref="K9" authorId="0" shapeId="0" xr:uid="{B0C4BA84-65BE-48A9-A23E-2285F69D1AE0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GTHL and OMHA Annual Fee for 50 free season subscriptions each
</t>
        </r>
      </text>
    </comment>
    <comment ref="A14" authorId="0" shapeId="0" xr:uid="{AABAF78E-C8EF-4C6F-B553-51F36A12325E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this is the app that connects the team's bank account to HuddleBooks every day</t>
        </r>
      </text>
    </comment>
    <comment ref="A16" authorId="0" shapeId="0" xr:uid="{C32E3345-24F2-410B-BAF4-BBD81A4E31DE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Database subscription
</t>
        </r>
      </text>
    </comment>
    <comment ref="A20" authorId="0" shapeId="0" xr:uid="{8776C663-A133-4A42-AE5E-80E4DF30DFF4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Server hosting subscription with Amazon Web Services (AWS)
</t>
        </r>
      </text>
    </comment>
    <comment ref="C22" authorId="0" shapeId="0" xr:uid="{FD285FED-7C12-466B-AAC2-E48A28333159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2500 / $25/hr = 100 hours of development or support per month</t>
        </r>
      </text>
    </comment>
    <comment ref="D29" authorId="0" shapeId="0" xr:uid="{01943AD5-9428-40C4-864A-B941B16CCF87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Articles of incorporation
</t>
        </r>
      </text>
    </comment>
    <comment ref="AB29" authorId="0" shapeId="0" xr:uid="{38113002-8ECC-4EBC-8D69-48EE6DF63D69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Minute Book Updates</t>
        </r>
      </text>
    </comment>
    <comment ref="AN29" authorId="0" shapeId="0" xr:uid="{E06525B1-BC6F-43F6-AEBC-D730245A1787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Minutes Book Updated</t>
        </r>
      </text>
    </comment>
    <comment ref="AZ29" authorId="0" shapeId="0" xr:uid="{9580AC27-A995-496E-9EE7-8A07556AC115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Minutes Book Update
</t>
        </r>
      </text>
    </comment>
    <comment ref="BL29" authorId="0" shapeId="0" xr:uid="{3FDD4F9E-BC27-4873-8686-5B2D3BAEF445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Minutes Book Updated</t>
        </r>
      </text>
    </comment>
    <comment ref="BX29" authorId="0" shapeId="0" xr:uid="{DD1CBE45-B11D-4F4B-B960-29D77D78F339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Minutes Book Update
</t>
        </r>
      </text>
    </comment>
    <comment ref="F58" authorId="0" shapeId="0" xr:uid="{A45B20BE-5A39-4CD6-AE42-E6128C6B7DE2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Baseball / Soccer / Lacrosse / Other</t>
        </r>
      </text>
    </comment>
    <comment ref="H58" authorId="0" shapeId="0" xr:uid="{7BF1CE8C-EAF2-470C-83E4-8EAACA03C51B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Football</t>
        </r>
      </text>
    </comment>
    <comment ref="K58" authorId="0" shapeId="0" xr:uid="{4E8735BF-61F5-4AA5-AFE2-A3BFC01DF93E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Hockey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Mike Dunbar</author>
  </authors>
  <commentList>
    <comment ref="K9" authorId="0" shapeId="0" xr:uid="{3E5993D7-D69C-4F1A-9229-CA7B5D31E76B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GTHL and OMHA Annual Fee for 50 free season subscriptions each
</t>
        </r>
      </text>
    </comment>
    <comment ref="A13" authorId="0" shapeId="0" xr:uid="{2C9D2545-FBB4-45AA-9964-0FE657301925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this is the app that connects the team's bank account to HuddleBooks every day</t>
        </r>
      </text>
    </comment>
    <comment ref="A15" authorId="0" shapeId="0" xr:uid="{C08037EC-D63C-4C8F-83AE-D18C9915231E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Database subscription
</t>
        </r>
      </text>
    </comment>
    <comment ref="A18" authorId="0" shapeId="0" xr:uid="{CC576D56-0333-4F24-986C-A0D83A6EAFB9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Server hosting subscription with Amazon Web Services (AWS)
</t>
        </r>
      </text>
    </comment>
    <comment ref="C20" authorId="0" shapeId="0" xr:uid="{24653E7D-4C1C-40AD-9CEA-B8318482CD2E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2500 / $25/hr = 100 hours of development or support per month</t>
        </r>
      </text>
    </comment>
    <comment ref="F56" authorId="0" shapeId="0" xr:uid="{F4D5471C-02E8-4C60-AD6D-02DCE74BEB75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Baseball / Soccer / Lacrosse / Other</t>
        </r>
      </text>
    </comment>
    <comment ref="H56" authorId="0" shapeId="0" xr:uid="{AF653D04-E4E1-49D4-B2E8-29201118B5D8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Football</t>
        </r>
      </text>
    </comment>
    <comment ref="K56" authorId="0" shapeId="0" xr:uid="{7F96655B-D792-4430-BAA2-50BFFA780C4C}">
      <text>
        <r>
          <rPr>
            <b/>
            <sz val="9"/>
            <color indexed="81"/>
            <rFont val="Tahoma"/>
            <family val="2"/>
          </rPr>
          <t>Mike Dunbar:</t>
        </r>
        <r>
          <rPr>
            <sz val="9"/>
            <color indexed="81"/>
            <rFont val="Tahoma"/>
            <family val="2"/>
          </rPr>
          <t xml:space="preserve">
Hockey
</t>
        </r>
      </text>
    </comment>
  </commentList>
</comments>
</file>

<file path=xl/sharedStrings.xml><?xml version="1.0" encoding="utf-8"?>
<sst xmlns="http://schemas.openxmlformats.org/spreadsheetml/2006/main" count="26643" uniqueCount="9252">
  <si>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</si>
  <si>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</si>
  <si>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</si>
  <si>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</si>
  <si>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</si>
  <si>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</si>
  <si>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</si>
  <si>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</si>
  <si>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</si>
  <si>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</si>
  <si>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</si>
  <si>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</si>
  <si>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Costs</t>
  </si>
  <si>
    <t>Unit Projections</t>
  </si>
  <si>
    <t>Totals</t>
  </si>
  <si>
    <t>Profit / Loss</t>
  </si>
  <si>
    <t>Cash Position</t>
  </si>
  <si>
    <t>Ajax Pickering Raiders (Pickering, ON)</t>
  </si>
  <si>
    <t>Almaguin Ice Devils (South River, ON)</t>
  </si>
  <si>
    <t>Arran-Elderslie Ice Dogs (Paisley, ON)</t>
  </si>
  <si>
    <t>Arthur Vipers (Arthur, ON)</t>
  </si>
  <si>
    <t>Aurora Tigers (Aurora, ON)</t>
  </si>
  <si>
    <t>Ausable Valley Coyotes (Lucan, ON)</t>
  </si>
  <si>
    <t>Aylmer Flames (Aylmer, ON)</t>
  </si>
  <si>
    <t>Ayr Flames (Ayr, ON)</t>
  </si>
  <si>
    <t>Baltimore Ice Dogs (Baltimore, ON)</t>
  </si>
  <si>
    <t>Bancroft Jets (Bancroft, ON)</t>
  </si>
  <si>
    <t>Barrie Colts (Barrie, ON)</t>
  </si>
  <si>
    <t>Barrie Colts AAA (Barrie, ON)</t>
  </si>
  <si>
    <t>Beeton Stingers (Beeton, ON)</t>
  </si>
  <si>
    <t>Belle River Jr Canadiens (Belle River, ON)</t>
  </si>
  <si>
    <t>Belleville Jr Bulls (Belleville, ON)</t>
  </si>
  <si>
    <t>Belmont Rangers (Belmont, ON)</t>
  </si>
  <si>
    <t>Blyth-Brussels Crusaders (Blyth, ON)</t>
  </si>
  <si>
    <t>Bradford Bulldogs (Bradford, ON)</t>
  </si>
  <si>
    <t>Brampton 45s (Brampton, ON)</t>
  </si>
  <si>
    <t>Brant Battalion (Paris, ON)</t>
  </si>
  <si>
    <t>Brighton Bolts (Brighton, ON)</t>
  </si>
  <si>
    <t>Brock Wild (Beaverton, ON)</t>
  </si>
  <si>
    <t>Bruce Grey Bulls (Port Elgin, ON)</t>
  </si>
  <si>
    <t>Bruce Peninsula Predators (Wiarton, ON)</t>
  </si>
  <si>
    <t>Burford Coyotes (Burford, ON)</t>
  </si>
  <si>
    <t>Burlington Eagles (Burlington, ON)</t>
  </si>
  <si>
    <t>Caledon Hawks (Caledon East, ON)</t>
  </si>
  <si>
    <t>Caledonia Thunder (Caledonia, ON)</t>
  </si>
  <si>
    <t>Campbellford Colts (Campbellford, ON)</t>
  </si>
  <si>
    <t>Cayuga Stars (Cayuga, ON)</t>
  </si>
  <si>
    <t>Central Ontario Wolves (Lindsay, ON)</t>
  </si>
  <si>
    <t>Central Perth Predators (Monkton, ON)</t>
  </si>
  <si>
    <t>Centre Hastings Grizzlies (Madoc, ON)</t>
  </si>
  <si>
    <t>Centre Wellington Fusion (Elora, ON)</t>
  </si>
  <si>
    <t>Chatsworth (TCDMHA) Rebels (Keady, ON)</t>
  </si>
  <si>
    <t>Clarington Toros (Bowmanville, ON)</t>
  </si>
  <si>
    <t>Clearview Canucks (Stayner, ON)</t>
  </si>
  <si>
    <t>Colborne Fire Hawks (Colborne, ON)</t>
  </si>
  <si>
    <t>Coldwater Wildcats (Coldwater, ON)</t>
  </si>
  <si>
    <t>Collingwood Jr Blues (Collingwood, ON)</t>
  </si>
  <si>
    <t>Credit River Capitals (Brampton, ON)</t>
  </si>
  <si>
    <t>Delhi Norwich 59ers (Delhi, ON)</t>
  </si>
  <si>
    <t>Deseronto Bulldogs (Deseronto, ON)</t>
  </si>
  <si>
    <t>Dorchester Dragons (Dorchester, ON)</t>
  </si>
  <si>
    <t>Douro Dukes (Douro, ON)</t>
  </si>
  <si>
    <t>Drayton Defenders (Drayton, ON)</t>
  </si>
  <si>
    <t>Dresden Jr Kings (Dresden, ON)</t>
  </si>
  <si>
    <t>Dundalk Storm (Dundalk, ON)</t>
  </si>
  <si>
    <t>Dundas Blues (Hamilton, ON)</t>
  </si>
  <si>
    <t>Dunnville Mudcats (Dunnville, ON)</t>
  </si>
  <si>
    <t>Durham Crusaders (Whitby, ON)</t>
  </si>
  <si>
    <t>East Gwillimbury Eagles (Sharon, ON)</t>
  </si>
  <si>
    <t>East Lambton Eagles (Watford, ON)</t>
  </si>
  <si>
    <t>Elgin Thames 73s (Aylmer, ON)</t>
  </si>
  <si>
    <t>Elmvale Coyotes (Elmvale, ON)</t>
  </si>
  <si>
    <t>Embro Edge (Embro, ON)</t>
  </si>
  <si>
    <t>Ennismore Eagles (Ennismore, ON)</t>
  </si>
  <si>
    <t>Erin Hillsburgh Devils (Erin, ON)</t>
  </si>
  <si>
    <t>Essa Eagles (Angus, ON)</t>
  </si>
  <si>
    <t>Essex Ravens (Essex, ON)</t>
  </si>
  <si>
    <t>Flamborough Sabres (Carlisle, ON)</t>
  </si>
  <si>
    <t>Fort Erie Jr Meteors (Fort Erie, ON)</t>
  </si>
  <si>
    <t>Frontenac Flyers (Godfrey, ON)</t>
  </si>
  <si>
    <t>Gananoque Islanders (Gananoque, ON)</t>
  </si>
  <si>
    <t>Georgian Shores Lightning (Meaford, ON)</t>
  </si>
  <si>
    <t>Georgina Blaze (Keswick, ON)</t>
  </si>
  <si>
    <t>Glancaster Bombers (Ancaster, ON)</t>
  </si>
  <si>
    <t>Goderich Sailors (Goderich, ON)</t>
  </si>
  <si>
    <t>Grand Valley Twisters (Grand Valley, ON)</t>
  </si>
  <si>
    <t>Grey Bruce Highlanders (Chesley, ON)</t>
  </si>
  <si>
    <t>Guelph Gryphons (Guelph, ON)</t>
  </si>
  <si>
    <t>Hagersville Hawks (Hagersville, ON)</t>
  </si>
  <si>
    <t>Haldimand River Kings (Cayuga, ON)</t>
  </si>
  <si>
    <t>Halton Hills Thunder (Georgetown, ON)</t>
  </si>
  <si>
    <t>Halton Hurricanes (Brampton, ON)</t>
  </si>
  <si>
    <t>Hamilton Huskies (Hamilton, ON)</t>
  </si>
  <si>
    <t>Hamilton Steel (Hamilton, ON)</t>
  </si>
  <si>
    <t>Hanover Falcons (Hanover, ON)</t>
  </si>
  <si>
    <t>Hespeler Shamrocks (Hespeler, ON)</t>
  </si>
  <si>
    <t>Highland Storm (Haliburton, ON)</t>
  </si>
  <si>
    <t>Honeywood Hurricanes (Honeywood, ON)</t>
  </si>
  <si>
    <t>Howick Hornets (Gorrie, ON)</t>
  </si>
  <si>
    <t>Huntsville Otters (Huntsville, ON)</t>
  </si>
  <si>
    <t>Huron-Bruce Blizzard (Lucknow, ON)</t>
  </si>
  <si>
    <t>Ilderton Jets (Ilderton, ON)</t>
  </si>
  <si>
    <t>Ingersoll Express (Ingersoll, ON)</t>
  </si>
  <si>
    <t>Innisfil Winterhawks (Innisfil, ON)</t>
  </si>
  <si>
    <t>Kawartha Coyotes (Lindsay, ON)</t>
  </si>
  <si>
    <t>Kent Cobras (Chatham, ON)</t>
  </si>
  <si>
    <t>Kincardine Kinucks (Kincardine , ON)</t>
  </si>
  <si>
    <t>King Rebellion (Nobleton, ON)</t>
  </si>
  <si>
    <t>Kingston Canadians (Kingston, ON)</t>
  </si>
  <si>
    <t>Kingston Jr Gaels (Kingston, ON)</t>
  </si>
  <si>
    <t>Lake Erie North Stars (Amherstburg, ON)</t>
  </si>
  <si>
    <t>Lakefield Chiefs (Lakefield, ON)</t>
  </si>
  <si>
    <t>Lambeth Lancers (Lambeth, ON)</t>
  </si>
  <si>
    <t>Lambton Shores Predators (Forest, ON)</t>
  </si>
  <si>
    <t>Langton Leafs (Langton, ON)</t>
  </si>
  <si>
    <t>LaSalle Sabres (LaSalle, ON)</t>
  </si>
  <si>
    <t>Lincoln Blades (Beamsville, ON)</t>
  </si>
  <si>
    <t>Lindsay Muskies (Lindsay, ON)</t>
  </si>
  <si>
    <t>Listowel Cyclones (Listowel, ON)</t>
  </si>
  <si>
    <t>London Jr Mustangs (London, ON)</t>
  </si>
  <si>
    <t>Loyalist Jets (Amherstview, ON)</t>
  </si>
  <si>
    <t>Lucan Irish (Lucan, ON)</t>
  </si>
  <si>
    <t>Manvers Mustangs (Bethany, ON)</t>
  </si>
  <si>
    <t>Mariposa Lightning (Little Britain, ON)</t>
  </si>
  <si>
    <t>Markham Waxers (Markham, ON)</t>
  </si>
  <si>
    <t>Mid-Huron Huskies (Hensall, ON)</t>
  </si>
  <si>
    <t>Midland Centennials (Midland, ON)</t>
  </si>
  <si>
    <t>Midwest 49ers (Walkerton, ON)</t>
  </si>
  <si>
    <t>Millbrook Stars (Millbrook, ON)</t>
  </si>
  <si>
    <t>Milton Winterhawks (Milton, ON)</t>
  </si>
  <si>
    <t>Minto Mad Dogs (Harriston, ON)</t>
  </si>
  <si>
    <t>Mitchell Meteors (Mitchell, ON)</t>
  </si>
  <si>
    <t>Mooretown Jr Flags (Mooretown, ON)</t>
  </si>
  <si>
    <t>Mt Brydges Cougars (Mount Brydges, ON)</t>
  </si>
  <si>
    <t>Mt Forest Rams (Mount Forest, ON)</t>
  </si>
  <si>
    <t>Muskoka Rock (Port Carling, ON)</t>
  </si>
  <si>
    <t>Napanee Stars (Napanee, ON)</t>
  </si>
  <si>
    <t>New Hamburg Huskies (Baden, ON)</t>
  </si>
  <si>
    <t>Newcastle Stars (Newcastle, ON)</t>
  </si>
  <si>
    <t>Newmarket Renegades (Newmarket, ON)</t>
  </si>
  <si>
    <t>Niagara Falls Canucks (Niagara Falls, ON)</t>
  </si>
  <si>
    <t>Niagara North Stars (St Catharines, ON)</t>
  </si>
  <si>
    <t>Niagara-On-The-Lake Wolves (Virgil, ON)</t>
  </si>
  <si>
    <t>Norfolk Knights (Simcoe, ON)</t>
  </si>
  <si>
    <t>North Central Predators (Gravenhurst, ON)</t>
  </si>
  <si>
    <t>North Durham Warriors (Port Perry, ON)</t>
  </si>
  <si>
    <t>North Middlesex Jr Stars (Parkhill, ON)</t>
  </si>
  <si>
    <t>North Shore Whitecaps (Bowmanville, ON)</t>
  </si>
  <si>
    <t>Northumberland Nighthawks (Cobourg, ON)</t>
  </si>
  <si>
    <t>Norwood Hornets (Norwood, ON)</t>
  </si>
  <si>
    <t>Oakville Rangers (Oakville, ON)</t>
  </si>
  <si>
    <t>Orangeville Flyers (Orangeville, ON)</t>
  </si>
  <si>
    <t>Orillia Terriers (Orillia, ON)</t>
  </si>
  <si>
    <t>Oro Thunder (Oro, ON)</t>
  </si>
  <si>
    <t>Orono Leafs (Orono, ON)</t>
  </si>
  <si>
    <t>Oshawa Generals (Oshawa, ON)</t>
  </si>
  <si>
    <t>Otonabee Wolves (Keene, ON)</t>
  </si>
  <si>
    <t>Owen Sound Jr Attack (Owen Sound, ON)</t>
  </si>
  <si>
    <t>Paris Wolfpack (Paris, ON)</t>
  </si>
  <si>
    <t>Parry Sound Shamrocks (Parry Sound, ON)</t>
  </si>
  <si>
    <t>Pelham Panthers (Pelham, ON)</t>
  </si>
  <si>
    <t>Penetang Flames (Penetanguishene, ON)</t>
  </si>
  <si>
    <t>Peterborough Jr Petes (AAA) (Peterborough, ON)</t>
  </si>
  <si>
    <t>Peterborough Petes (Peterborough, ON)</t>
  </si>
  <si>
    <t>Petrolia Oilers (Petrolia, ON)</t>
  </si>
  <si>
    <t>Plattsville Rage (Plattsville, ON)</t>
  </si>
  <si>
    <t>Port Colborne Sailors (Port Colborne, ON)</t>
  </si>
  <si>
    <t>Port Dover Pirates (Port Dover, ON)</t>
  </si>
  <si>
    <t>Port Stanley Jr Sailors (Port Stanley, ON)</t>
  </si>
  <si>
    <t>Prince Edward County Kings (Picton, ON)</t>
  </si>
  <si>
    <t>Quinte Red Devils (Trenton, ON)</t>
  </si>
  <si>
    <t>Quinte West Golden Hawks (Trenton, ON)</t>
  </si>
  <si>
    <t>Richmond Hill Jaguars (Richmond Hill, ON)</t>
  </si>
  <si>
    <t>Riverside Rangers (Windsor, ON)</t>
  </si>
  <si>
    <t>Saugeen Shores Storm (Port Elgin, ON)</t>
  </si>
  <si>
    <t>Saugeen Valley Steelheads (Ayton, ON)</t>
  </si>
  <si>
    <t>Shallow Lake Lakers (Shallow Lake, ON)</t>
  </si>
  <si>
    <t>Shelburne Wolves (Shelburne, ON)</t>
  </si>
  <si>
    <t>Simcoe Warriors (Simcoe, ON)</t>
  </si>
  <si>
    <t>Six Nations Blackhawks (Ohsweken, ON)</t>
  </si>
  <si>
    <t>South Bruce Blades (Mildmay, ON)</t>
  </si>
  <si>
    <t>South Grey Spartans (Flesherton, ON)</t>
  </si>
  <si>
    <t>South Huron Sabres (Exeter, ON)</t>
  </si>
  <si>
    <t>South Kent Lightning (Blenheim, ON)</t>
  </si>
  <si>
    <t>South Muskoka Bears (Bracebridge, ON)</t>
  </si>
  <si>
    <t>South Oxford Storm (Ingersoll, ON)</t>
  </si>
  <si>
    <t>South Simcoe Storm (Innisfil, ON)</t>
  </si>
  <si>
    <t>South West Admirals (Goderich, ON)</t>
  </si>
  <si>
    <t>Southeast Surge (Gorrie, ON)</t>
  </si>
  <si>
    <t>Southern Tier Admirals (Welland, ON)</t>
  </si>
  <si>
    <t>Southpoint Capitals (Leamington, ON)</t>
  </si>
  <si>
    <t>Southwest Bullets (Glencoe, ON)</t>
  </si>
  <si>
    <t>St Catharines Jr Falcons (St Catharines, ON)</t>
  </si>
  <si>
    <t>St George Generals (St George, ON)</t>
  </si>
  <si>
    <t>St Marys Rock (St Marys, ON)</t>
  </si>
  <si>
    <t>St Thomas Jr Stars (St Thomas, ON)</t>
  </si>
  <si>
    <t>Stirling Blues (Stirling, ON)</t>
  </si>
  <si>
    <t>Stoney Creek Warriors (Stoney Creek, ON)</t>
  </si>
  <si>
    <t>Stouffville Clippers (Stouffville, ON)</t>
  </si>
  <si>
    <t>Strathroy Jr Rockets (Strathroy, ON)</t>
  </si>
  <si>
    <t>Sturgeon Lake Thunder (Fenelon Falls, ON)</t>
  </si>
  <si>
    <t>Talbot Trail Blazers (Essex, ON)</t>
  </si>
  <si>
    <t>Tavistock Titans (Tavistock, ON)</t>
  </si>
  <si>
    <t>Tecumseh Shoreline Eagles (Tecumseh, ON)</t>
  </si>
  <si>
    <t>Thamesford Attack (Thamesford, ON)</t>
  </si>
  <si>
    <t>Thorold Blackhawks (Thorold, ON)</t>
  </si>
  <si>
    <t>TNT Tornados (Alliston, ON)</t>
  </si>
  <si>
    <t>Tri-Centre Jr Attack (Owen Sound, ON)</t>
  </si>
  <si>
    <t>Tweed Hawks (Tweed, ON)</t>
  </si>
  <si>
    <t>Twin Centre Stars (St Clements, ON)</t>
  </si>
  <si>
    <t>Upper York Admirals (Sharon, ON)</t>
  </si>
  <si>
    <t>Wainfleet Wild (Wainfleet, ON)</t>
  </si>
  <si>
    <t>Walkerton Capitals (Walkerton, ON)</t>
  </si>
  <si>
    <t>Wallaceburg Lakers (Wallaceburg, ON)</t>
  </si>
  <si>
    <t>Wasaga Beach Stars (Wasaga Beach, ON)</t>
  </si>
  <si>
    <t>Waterford Wildcats (Waterford, ON)</t>
  </si>
  <si>
    <t>Welland Tigers (Welland, ON)</t>
  </si>
  <si>
    <t>West Coast Whitecaps (Wingham, ON)</t>
  </si>
  <si>
    <t>West Grey Warriors (Ayton, ON)</t>
  </si>
  <si>
    <t>West Lincoln Wrath (Smithville, ON)</t>
  </si>
  <si>
    <t>West Lorne Comets (West Lorne, ON)</t>
  </si>
  <si>
    <t>Whitby Wildcats (Whitby, ON)</t>
  </si>
  <si>
    <t>Windsor Jr Spitfires (Windsor, ON)</t>
  </si>
  <si>
    <t>Wingham Ironmen (Wingham, ON)</t>
  </si>
  <si>
    <t>Woodville Hurricanes (Woodville, ON)</t>
  </si>
  <si>
    <t>Woolwich Wildcats (Elmira, ON)</t>
  </si>
  <si>
    <t>York Simcoe Express (Aurora, ON)</t>
  </si>
  <si>
    <t>Zurich Thunder (Zurich, ON)</t>
  </si>
  <si>
    <t>Avenue Road Ducks (Toronto, ON)</t>
  </si>
  <si>
    <t>Don Mills Flyers (North York, ON)</t>
  </si>
  <si>
    <t>Duffield Devils (North York, ON)</t>
  </si>
  <si>
    <t>East Enders Ticats (Scarborough, ON)</t>
  </si>
  <si>
    <t>Faustina Toros (Etobicoke, ON)</t>
  </si>
  <si>
    <t>Forest Hill Force (North York, ON)</t>
  </si>
  <si>
    <t>Goulding Park Rangers (North York, ON)</t>
  </si>
  <si>
    <t>Greater Toronto Capitals (Etobicoke, ON)</t>
  </si>
  <si>
    <t>Hillcrest Canadiens (North York, ON)</t>
  </si>
  <si>
    <t>Humber Valley Sharks (Etobicoke, ON)</t>
  </si>
  <si>
    <t>Humberview Huskies (Etobicoke, ON)</t>
  </si>
  <si>
    <t>Leaside Flames (Toronto, ON)</t>
  </si>
  <si>
    <t>Markham Islanders (Thornhill, ON)</t>
  </si>
  <si>
    <t>Markham Majors (Thornhill, ON)</t>
  </si>
  <si>
    <t>Mississauga Beast (Mississauga, ON)</t>
  </si>
  <si>
    <t>Mississauga Jets (Mississauga, ON)</t>
  </si>
  <si>
    <t>Mississauga North Stars (Mississauga, ON)</t>
  </si>
  <si>
    <t>Mississauga Rattlers (Mississauga, ON)</t>
  </si>
  <si>
    <t>Mississauga Rebels (Mississauga, ON)</t>
  </si>
  <si>
    <t>Mississauga Senators (Mississauga, ON)</t>
  </si>
  <si>
    <t>Mississauga Terriers (Mississauga, ON)</t>
  </si>
  <si>
    <t>North Toronto (Toronto, ON)</t>
  </si>
  <si>
    <t>North York Knights (Toronto, ON)</t>
  </si>
  <si>
    <t>North York Rangers (North York, ON)</t>
  </si>
  <si>
    <t>Scarborough Ice Raiders (Scarborough, ON)</t>
  </si>
  <si>
    <t>Scarborough Young Bruins (Scarborough, ON)</t>
  </si>
  <si>
    <t>Streetsville Tigers (Mississauga, ON)</t>
  </si>
  <si>
    <t>Ted Reeve Thunder (Toronto, ON)</t>
  </si>
  <si>
    <t>Toronto Aces (Scarborough, ON)</t>
  </si>
  <si>
    <t>Toronto Aeros (North York, ON)</t>
  </si>
  <si>
    <t>Toronto Attack (North York, ON)</t>
  </si>
  <si>
    <t>Toronto Avalanche (North York, ON)</t>
  </si>
  <si>
    <t>Toronto Eagles (York, ON)</t>
  </si>
  <si>
    <t>Toronto Jr Canadiens (North York, ON)</t>
  </si>
  <si>
    <t>Toronto Marlboros (Etobicoke, ON)</t>
  </si>
  <si>
    <t>Toronto Nationals (Etobicoke, ON)</t>
  </si>
  <si>
    <t>Toronto Red Wings (North York, ON)</t>
  </si>
  <si>
    <t>Toronto Reps (Etobicoke, ON)</t>
  </si>
  <si>
    <t>Toronto Royals (Etobicoke, ON)</t>
  </si>
  <si>
    <t>Toronto Shamrocks (North York, ON)</t>
  </si>
  <si>
    <t>Toronto Titans (North York, ON)</t>
  </si>
  <si>
    <t>Toronto TOP Titans (North York, ON)</t>
  </si>
  <si>
    <t>Toronto Wolverines (Etobicoke, ON)</t>
  </si>
  <si>
    <t>Vaughan Kings (Etobicoke, ON)</t>
  </si>
  <si>
    <t>Vaughan Panthers (Vaughan, ON)</t>
  </si>
  <si>
    <t>Vaughan Rangers (Vaughan, ON)</t>
  </si>
  <si>
    <t>Victoria Village Mustangs (North York, ON)</t>
  </si>
  <si>
    <t>West Hill Golden Hawks (Scarborough, ON)</t>
  </si>
  <si>
    <t>Minor Hockey Alliance of Ontario (ALLIANCE)</t>
  </si>
  <si>
    <t>Greater Toronto Hockey League (GTHL)</t>
  </si>
  <si>
    <t>Northern Ontario Hockey Association (NOHA)</t>
  </si>
  <si>
    <t>Ontario Hockey Association (OHA)</t>
  </si>
  <si>
    <t>Ontario Minor Hockey Association (OMHA)</t>
  </si>
  <si>
    <t>Ontario Women’s Hockey Association (OWHA).</t>
  </si>
  <si>
    <t>OHF</t>
  </si>
  <si>
    <t>District 1 - Upper St. Lawrence</t>
  </si>
  <si>
    <t>District 2 - Lower St. Lawrence</t>
  </si>
  <si>
    <t>District 3 - Lower Ottawa Valley</t>
  </si>
  <si>
    <t>District 4 - Rideau / Carleton</t>
  </si>
  <si>
    <t>District 5 - Upper Ottawa Valley</t>
  </si>
  <si>
    <t>District Bytown - Central Ottawa</t>
  </si>
  <si>
    <t>District 9 - Gloucester</t>
  </si>
  <si>
    <t>District 10 - Nepean</t>
  </si>
  <si>
    <t>District 11 - Kanata</t>
  </si>
  <si>
    <t>District 12 - Cumberland</t>
  </si>
  <si>
    <t>District 14 - AAA</t>
  </si>
  <si>
    <t>District One</t>
  </si>
  <si>
    <t>​</t>
  </si>
  <si>
    <t>Black River Matheson Minor Hockey Association</t>
  </si>
  <si>
    <t>Chapleau Minor Hockey Association</t>
  </si>
  <si>
    <t>Porcupine Minor Hockey Association</t>
  </si>
  <si>
    <t>Schumacher Day Minor Hockey Association</t>
  </si>
  <si>
    <t>Timmins Minor Hockey Association</t>
  </si>
  <si>
    <t>District Two</t>
  </si>
  <si>
    <t>Capreol Minor Hockey Association</t>
  </si>
  <si>
    <t>Coniston Minor Hockey Association</t>
  </si>
  <si>
    <t>Espanola Minor Hockey Association</t>
  </si>
  <si>
    <t>Nickel Centre Minor Hockey Association</t>
  </si>
  <si>
    <t>Nickel City Hockey Association</t>
  </si>
  <si>
    <t>Onaping Falls Minor Hockey Association</t>
  </si>
  <si>
    <t>Rayside Balfour Minor Hockey Association</t>
  </si>
  <si>
    <t>Valley East Minor Hockey Association</t>
  </si>
  <si>
    <t>Walden Minor Hockey Association</t>
  </si>
  <si>
    <t>District Three</t>
  </si>
  <si>
    <t>Dubreuilville Minor Hockey Association</t>
  </si>
  <si>
    <t>North Channel Minor Hockey Association</t>
  </si>
  <si>
    <t>Sault Major Hockey Association</t>
  </si>
  <si>
    <t>Soo Peewee Hockey League</t>
  </si>
  <si>
    <t>Thessalon Minor Hockey Association</t>
  </si>
  <si>
    <t>Wawa Minor Hockey Association</t>
  </si>
  <si>
    <t>District Four</t>
  </si>
  <si>
    <t>Englehart Minor Hockey Association</t>
  </si>
  <si>
    <t>Kirkland Lake Minor Hockey Association</t>
  </si>
  <si>
    <t>Temiskaming Shores Minor Hockey Association</t>
  </si>
  <si>
    <t>New Liskeard Cubs</t>
  </si>
  <si>
    <t>New Liskeard Lions</t>
  </si>
  <si>
    <t>District Five</t>
  </si>
  <si>
    <t>East Nipissing Minor Hockey Association</t>
  </si>
  <si>
    <t>French River Minor Hockey Association</t>
  </si>
  <si>
    <t>Markstay Warren Minor Hockey Association</t>
  </si>
  <si>
    <t>Mattawa Minor Hockey Association</t>
  </si>
  <si>
    <t>North Bay Minor Hockey Association</t>
  </si>
  <si>
    <t>North Bay &amp; District Trappers</t>
  </si>
  <si>
    <t>Powassan Minor Hockey Association</t>
  </si>
  <si>
    <t>St. Charles Minor Hockey Association</t>
  </si>
  <si>
    <t>Verner Minor Hockey Association</t>
  </si>
  <si>
    <t>West Nipissing Minor Hockey Association</t>
  </si>
  <si>
    <t>District Six</t>
  </si>
  <si>
    <t>Cochrane Minor Hockey Association</t>
  </si>
  <si>
    <t>Iroquois Falls Minor Hockey Association</t>
  </si>
  <si>
    <t>Moose Factory Minor Hockey Association</t>
  </si>
  <si>
    <t>Moosonee Minor Hockey Association</t>
  </si>
  <si>
    <t>District Seven</t>
  </si>
  <si>
    <t>Blind River Minor Hockey Association</t>
  </si>
  <si>
    <t>Elliot Lake Minor Hockey Association</t>
  </si>
  <si>
    <t>Little Current Howland Minor Hockey Association</t>
  </si>
  <si>
    <t>M'Chigeeng Minor Hockey Association</t>
  </si>
  <si>
    <t>Manitoulin Minor Hockey Association</t>
  </si>
  <si>
    <t>Manitoulin Panthers</t>
  </si>
  <si>
    <t>Manitowaning Minor Hockey Association</t>
  </si>
  <si>
    <t>Massey Minor Hockey Association</t>
  </si>
  <si>
    <t>Mindemoya Minor Hockey Association</t>
  </si>
  <si>
    <t>Western Manitoulin Minor Hockey Association</t>
  </si>
  <si>
    <t>Wikwemikong Minor Hockey Association</t>
  </si>
  <si>
    <t>District Eight</t>
  </si>
  <si>
    <t>Copper Cliff Minor Hockey Association</t>
  </si>
  <si>
    <t>Sudbury Minor Hockey Association</t>
  </si>
  <si>
    <t>​Association du Sport Jeunesse du Nord-Est de L'Ontario​</t>
  </si>
  <si>
    <t>District Nine</t>
  </si>
  <si>
    <t>Hearst Minor Hockey Association</t>
  </si>
  <si>
    <t>Hornepayne Minor Hockey Association</t>
  </si>
  <si>
    <t>Kapuskasing Minor Hockey Association</t>
  </si>
  <si>
    <t>Mattice Minor Hockey Association</t>
  </si>
  <si>
    <t>Smooth Rock Falls Minor Hockey Association</t>
  </si>
  <si>
    <t>Leagues</t>
  </si>
  <si>
    <t>Northern Ontario Junior A Hockey League</t>
  </si>
  <si>
    <t>Great North U18 AAA League</t>
  </si>
  <si>
    <t>Northern Ontario AAA Hockey League</t>
  </si>
  <si>
    <t>Nickel District Minor Hockey League</t>
  </si>
  <si>
    <t>Nipissing District Hockey League</t>
  </si>
  <si>
    <t>North Eastern Ontario Hockey Association</t>
  </si>
  <si>
    <t>Timmins U18 Hockey League</t>
  </si>
  <si>
    <t>Brantford 99ers (Brantford, ON)</t>
  </si>
  <si>
    <t>Burlington Bulldogs (Burlington, ON)</t>
  </si>
  <si>
    <t>Burlington Raiders (Burlington, ON)</t>
  </si>
  <si>
    <t>Cambridge Hawks (Cambridge, ON)</t>
  </si>
  <si>
    <t>Chatham-Kent Cyclones (Chatham, ON)</t>
  </si>
  <si>
    <t>Elgin Middlesex Canucks (Komoka, ON)</t>
  </si>
  <si>
    <t>Huron-Perth Lakers (Stratford, ON)</t>
  </si>
  <si>
    <t>Kitchener Jr Rangers (Kitchener, ON)</t>
  </si>
  <si>
    <t>London Bandits (London, ON)</t>
  </si>
  <si>
    <t>London Jr Knights (London, ON)</t>
  </si>
  <si>
    <t>North London Nationals (London, ON)</t>
  </si>
  <si>
    <t>Oakridge Aeros (London, ON)</t>
  </si>
  <si>
    <t>Sarnia Jr Sting (Sarnia, ON)</t>
  </si>
  <si>
    <t>Sarnia-Lambton Jr Sting (Sarnia, ON)</t>
  </si>
  <si>
    <t>St Catharines IceDogs (St Catharines, ON)</t>
  </si>
  <si>
    <t>Stratford Warriors (Stratford, ON)</t>
  </si>
  <si>
    <t>Sun County Panthers (Essex, ON)</t>
  </si>
  <si>
    <t>Waterloo Wolves (Waterloo, ON)</t>
  </si>
  <si>
    <t>West London Hawks (London, ON)</t>
  </si>
  <si>
    <t>Windsor Jr Spitfires AAA (Windsor, ON)</t>
  </si>
  <si>
    <t>Woodstock Jr Navy Vets (Woodstock, ON)</t>
  </si>
  <si>
    <t>OJHL, GOJHL, etc…</t>
  </si>
  <si>
    <t>Brockville Angels (Brockville, ON)</t>
  </si>
  <si>
    <t>Carleton Place Cyclones (Carleton Place, ON)</t>
  </si>
  <si>
    <t>Clarence-Rockland Lightning (Rockland, ON)</t>
  </si>
  <si>
    <t>Cornwall Typhoons (Cornwall, ON)</t>
  </si>
  <si>
    <t>East Ottawa Stars (Orleans, ON)</t>
  </si>
  <si>
    <t>Gananoque Royals (Gananoque, ON)</t>
  </si>
  <si>
    <t>Gatineau Express (Gatineau, QC)</t>
  </si>
  <si>
    <t>Glengarry Highlanders (Alexandria, ON)</t>
  </si>
  <si>
    <t>Kanata Rangers (Kanata, ON)</t>
  </si>
  <si>
    <t>Kemptville Royals (Kemptville, ON)</t>
  </si>
  <si>
    <t>Nepean Wildcats (Nepean, ON)</t>
  </si>
  <si>
    <t>Ottawa Ice (Ottawa, ON)</t>
  </si>
  <si>
    <t>Ottawa Lady 67's (Ottawa, ON)</t>
  </si>
  <si>
    <t>Ottawa Senators (Kanata, ON)</t>
  </si>
  <si>
    <t>Ottawa Valley Thunder (Pembroke, ON)</t>
  </si>
  <si>
    <t>Perth Wings (Perth, ON)</t>
  </si>
  <si>
    <t>Russell Coyotes (Russell, ON)</t>
  </si>
  <si>
    <t>Smiths Falls Cubs (Smiths Falls, ON)</t>
  </si>
  <si>
    <t>Stittsville Rockets (Stittsville, ON)</t>
  </si>
  <si>
    <t>Almaguin Gazelles (Sundridge, ON)</t>
  </si>
  <si>
    <t>Ancaster Avalanche (Ancaster, ON)</t>
  </si>
  <si>
    <t>Ayr Rockets (Ayr, ON)</t>
  </si>
  <si>
    <t>Barrie Sharks (Barrie, ON)</t>
  </si>
  <si>
    <t>Belleville Bearcats (Belleville, ON)</t>
  </si>
  <si>
    <t>Belmont Blazers (Aylmer, ON)</t>
  </si>
  <si>
    <t>Bluewater Hawks (Strathroy, ON)</t>
  </si>
  <si>
    <t>Brampton Canadettes (Brampton, ON)</t>
  </si>
  <si>
    <t>Brantford Ice Cats (Brantford, ON)</t>
  </si>
  <si>
    <t>Buffalo Bisons (Buffalo, NY)</t>
  </si>
  <si>
    <t>Burlington Barracudas (Burlington, ON)</t>
  </si>
  <si>
    <t>Caledon Coyotes (Caledon, ON)</t>
  </si>
  <si>
    <t>Cambridge Roadrunners (Hespeler, ON)</t>
  </si>
  <si>
    <t>Central York Panthers (Aurora, ON)</t>
  </si>
  <si>
    <t>Chatham Kent Crush (Chatham, ON)</t>
  </si>
  <si>
    <t>Clarington Flames (Bowmanville, ON)</t>
  </si>
  <si>
    <t>Cold Creek Comets (Trenton, ON)</t>
  </si>
  <si>
    <t>Collingwood Lightning (Collingwood, ON)</t>
  </si>
  <si>
    <t>Durham West Lightning (Pickering, ON)</t>
  </si>
  <si>
    <t>Etobicoke Dolphins (Etobicoke, ON)</t>
  </si>
  <si>
    <t>Flamborough Falcons (Carlisle, ON)</t>
  </si>
  <si>
    <t>Georgina Golden Hawks (Keswick, ON)</t>
  </si>
  <si>
    <t>Grand River Mustangs (Fergus, ON)</t>
  </si>
  <si>
    <t>Guelph Jr Gryphons (Guelph, ON)</t>
  </si>
  <si>
    <t>Haldimand Rivercats (Caledonia, ON)</t>
  </si>
  <si>
    <t>Hamilton Hawks (Hamilton, ON)</t>
  </si>
  <si>
    <t>Huntsville Sting (Huntsville, ON)</t>
  </si>
  <si>
    <t>Huron Heat (Clinton, ON)</t>
  </si>
  <si>
    <t>Keene Wolverines (Keene, ON)</t>
  </si>
  <si>
    <t>Kingston Ice Wolves (Kingston, ON)</t>
  </si>
  <si>
    <t>Kitchener Lady Rangers (Kitchener, ON)</t>
  </si>
  <si>
    <t>Lakeshore Lightning (Belle River, ON)</t>
  </si>
  <si>
    <t>Lambton Attack (Alvinston, ON)</t>
  </si>
  <si>
    <t>Lindsay Lynx (Lindsay, ON)</t>
  </si>
  <si>
    <t>London Devilettes (London, ON)</t>
  </si>
  <si>
    <t>Markham-Stouffville Stars (Markham, ON)</t>
  </si>
  <si>
    <t>Mississauga Hurricanes (Mississauga, ON)</t>
  </si>
  <si>
    <t>Mooretown Lady Flags (Mooretown, ON)</t>
  </si>
  <si>
    <t>Napanee Crunch (Napanee, ON)</t>
  </si>
  <si>
    <t>New Tecumseth IceCats (Alliston, ON)</t>
  </si>
  <si>
    <t>Niagara Falls Rapids (Niagara Falls, ON)</t>
  </si>
  <si>
    <t>Norfolk Hericanes (Simcoe, ON)</t>
  </si>
  <si>
    <t>North Bay Junior Lakers (North Bay, ON)</t>
  </si>
  <si>
    <t>North Durham Blades (Uxbridge, ON)</t>
  </si>
  <si>
    <t>North Halton Twisters (Georgetown, ON)</t>
  </si>
  <si>
    <t>North Simcoe Capitals (Midland, ON)</t>
  </si>
  <si>
    <t>North York Storm (North York, ON)</t>
  </si>
  <si>
    <t>Oakville Hornets (Oakville, ON)</t>
  </si>
  <si>
    <t>Orangeville Tigers (Orangeville, ON)</t>
  </si>
  <si>
    <t>Orillia Hawks (Orillia, ON)</t>
  </si>
  <si>
    <t>Oshawa Lady Generals (Oshawa, ON)</t>
  </si>
  <si>
    <t>Owen Sound Ice Hawks (Owen Sound, ON)</t>
  </si>
  <si>
    <t>Peterborough Ice Kats (Peterborough, ON)</t>
  </si>
  <si>
    <t>Sarnia Jr Lady Sting (Sarnia, ON)</t>
  </si>
  <si>
    <t>Saugeen Maitland Lightning (Teeswater, ON)</t>
  </si>
  <si>
    <t>Scarborough Sharks (Scarborough, ON)</t>
  </si>
  <si>
    <t>Southpoint Stars (Leamington, ON)</t>
  </si>
  <si>
    <t>St Catharines Brock Jr Badgers (St Catharines, ON)</t>
  </si>
  <si>
    <t>St Thomas Panthers (St Thomas, ON)</t>
  </si>
  <si>
    <t>Stoney Creek Sabres (Stoney Creek, ON)</t>
  </si>
  <si>
    <t>Stratford Aces (Stratford, ON)</t>
  </si>
  <si>
    <t>Sudbury Lady Wolves (Sudbury, ON)</t>
  </si>
  <si>
    <t>Toronto Leaside Wildcats (Toronto, ON)</t>
  </si>
  <si>
    <t>Twin Centre Hericanes (St Clements, ON)</t>
  </si>
  <si>
    <t>Upper Maitland Mustangs (Gowanstown, ON)</t>
  </si>
  <si>
    <t>Vaughan Flames (Vaughan, ON)</t>
  </si>
  <si>
    <t>Waterloo Ravens (Waterloo, ON)</t>
  </si>
  <si>
    <t>West Northumberland Wild (Cobourg, ON)</t>
  </si>
  <si>
    <t>West Oxford Inferno (Embro, ON)</t>
  </si>
  <si>
    <t>West Seneca Wings (West Seneca, NY)</t>
  </si>
  <si>
    <t>Whitby Wolves (Whitby, ON)</t>
  </si>
  <si>
    <t>Wilmot Wolverines (Baden, ON)</t>
  </si>
  <si>
    <t>Windsor Wildcats (Windsor, ON)</t>
  </si>
  <si>
    <t>Woodstock Wildcats (Woodstock, ON)</t>
  </si>
  <si>
    <t>Woolwich Wild (Elmira, ON)</t>
  </si>
  <si>
    <t>Brockville Minor Hockey Association</t>
  </si>
  <si>
    <t>Kemptville Minor Hockey Association</t>
  </si>
  <si>
    <t>Leeds Minor Hockey Association</t>
  </si>
  <si>
    <t>North Dundas Minor Hockey Association</t>
  </si>
  <si>
    <t>Rideau St. Lawrence Minor Hockey Association</t>
  </si>
  <si>
    <t>Smiths Falls Minor Hockey Association</t>
  </si>
  <si>
    <t>South Dundas Minor Hockey Association</t>
  </si>
  <si>
    <t>South Grenville Minor Hockey Association</t>
  </si>
  <si>
    <t>Akwesasne Minor Hockey Association</t>
  </si>
  <si>
    <t>Alexandria and District Minor Hockey Association</t>
  </si>
  <si>
    <t>Char-Lan Minor Hockey Association</t>
  </si>
  <si>
    <t>Cornwall Minor Hockey Association</t>
  </si>
  <si>
    <t>Lower St. Lawrence Minor Hockey League</t>
  </si>
  <si>
    <t>North Glengarry-Stormont Minor Hockey Association</t>
  </si>
  <si>
    <t>Seaway Valley Minor Hockey Association</t>
  </si>
  <si>
    <t>South Stormont Minor Hockey Association</t>
  </si>
  <si>
    <t>Casselman Minor Hockey Association</t>
  </si>
  <si>
    <t>Casselman-Embrun Ice Dogs MHA</t>
  </si>
  <si>
    <t>Clarence Township Minor Hockey Association</t>
  </si>
  <si>
    <t>Clarence-Rockland Crush</t>
  </si>
  <si>
    <t>Eastern Ontario Cobras</t>
  </si>
  <si>
    <t>Eastern Prescott Russell Minor Hockey Association</t>
  </si>
  <si>
    <t>Embrun Minor Hockey Association</t>
  </si>
  <si>
    <t>Rockland Minor Hockey Association</t>
  </si>
  <si>
    <t>St. Isidore Minor Hockey Association</t>
  </si>
  <si>
    <t>Almonte-Pakenham Minor Hockey Association</t>
  </si>
  <si>
    <t>Carleton Place Minor Hockey Association</t>
  </si>
  <si>
    <t>Lanark Carleton Minor Hockey League</t>
  </si>
  <si>
    <t>Mississippi Thunder Kings Hockey Club</t>
  </si>
  <si>
    <t>Osgoode Richmond Romans MHA</t>
  </si>
  <si>
    <t>Osgoode Rideau Minor Hockey Association</t>
  </si>
  <si>
    <t>Ottawa Valley Silver Seven</t>
  </si>
  <si>
    <t>Perth-Lanark Minor Hockey Association</t>
  </si>
  <si>
    <t>Richmond-Munster Minor Hockey Association</t>
  </si>
  <si>
    <t>Stittsville Minor Hockey Association</t>
  </si>
  <si>
    <t>West Carleton Minor Hockey Association</t>
  </si>
  <si>
    <t>Arnprior Minor Hockey Association</t>
  </si>
  <si>
    <t>Barry's Bay and Area Minor Hockey Association</t>
  </si>
  <si>
    <t>Deep River and Area Minor Hockey Association</t>
  </si>
  <si>
    <t>Eganville and District Minor Hockey Association</t>
  </si>
  <si>
    <t>Greater Petawawa Minor Hockey Association</t>
  </si>
  <si>
    <t>Muskrat Minor Hockey Association</t>
  </si>
  <si>
    <t>Pembroke Minor Hockey Association</t>
  </si>
  <si>
    <t>Renfrew Minor Hockey Association</t>
  </si>
  <si>
    <t>Upper Ottawa Valley Aces AA Minor Hockey Association</t>
  </si>
  <si>
    <t>Canterbury Minor Hockey Association</t>
  </si>
  <si>
    <t>Ottawa Centre Minor Hockey Association</t>
  </si>
  <si>
    <t>Ottawa East Minor Hockey Association</t>
  </si>
  <si>
    <t>Ottawa Sting MHA</t>
  </si>
  <si>
    <t>Ottawa West Minor Hockey Association</t>
  </si>
  <si>
    <t>SouthEnd Minor Hockey Association</t>
  </si>
  <si>
    <t>West End Hockey League</t>
  </si>
  <si>
    <t>Blackburn Minor Hockey Association</t>
  </si>
  <si>
    <t>Eastend Minor Hockey Association</t>
  </si>
  <si>
    <t>Gloucester Rangers</t>
  </si>
  <si>
    <t>Leitrim Minor Hockey Association</t>
  </si>
  <si>
    <t>Metcalfe Minor Hockey Association</t>
  </si>
  <si>
    <t>Russell Minor Hockey Association</t>
  </si>
  <si>
    <t>Nepean Minor Hockey Association</t>
  </si>
  <si>
    <t>Kanata Minor Hockey Association</t>
  </si>
  <si>
    <t>Cumberland Dukes Minor Hockey Association</t>
  </si>
  <si>
    <t>Cumberland Jr. Grads Minor Hockey Club</t>
  </si>
  <si>
    <t>Eastern Ontario Wild - AAA</t>
  </si>
  <si>
    <t>Ottawa Jr. 67s - AAA</t>
  </si>
  <si>
    <t>Ottawa Myers Automotive AAA Hockey Association</t>
  </si>
  <si>
    <t>Ottawa Valley Titans - AAA</t>
  </si>
  <si>
    <t>Upper Canada Cyclones - AAA</t>
  </si>
  <si>
    <t> ATIKOKAN</t>
  </si>
  <si>
    <t>DRYDEN</t>
  </si>
  <si>
    <t>EAR FALLS</t>
  </si>
  <si>
    <t>EMO,DEVLIN,BARWICK</t>
  </si>
  <si>
    <t>FALLEN ROCK</t>
  </si>
  <si>
    <t>FORT FRANCES</t>
  </si>
  <si>
    <t>GERALDTON</t>
  </si>
  <si>
    <t>LAKEHEAD MINOR</t>
  </si>
  <si>
    <t>LAKE OF THE WOODS</t>
  </si>
  <si>
    <t>LONGLAC</t>
  </si>
  <si>
    <t>MANITOUWADGE</t>
  </si>
  <si>
    <t>MARATHON</t>
  </si>
  <si>
    <t>NEEBING</t>
  </si>
  <si>
    <t>NIPIGON</t>
  </si>
  <si>
    <t>NORTHWOOD</t>
  </si>
  <si>
    <t>PORT ARTHUR MINOR</t>
  </si>
  <si>
    <t>RED LAKE DISTRICT</t>
  </si>
  <si>
    <t>SCHREIBER</t>
  </si>
  <si>
    <t>SIOUX LOOKOUT</t>
  </si>
  <si>
    <t>TERRACE BAY</t>
  </si>
  <si>
    <t>THUNDER BAY MINOR</t>
  </si>
  <si>
    <t>VERMILION BAY</t>
  </si>
  <si>
    <t>Brandon</t>
  </si>
  <si>
    <t>Central Plains</t>
  </si>
  <si>
    <t>Eastman</t>
  </si>
  <si>
    <t>Interlake</t>
  </si>
  <si>
    <t>Norman</t>
  </si>
  <si>
    <t>Parkland</t>
  </si>
  <si>
    <t>Pembina Valley</t>
  </si>
  <si>
    <t>Westman South</t>
  </si>
  <si>
    <t>Winnipeg</t>
  </si>
  <si>
    <t>Yellowhead</t>
  </si>
  <si>
    <t>Gladstone</t>
  </si>
  <si>
    <t>Oakville</t>
  </si>
  <si>
    <t>St. Eustache</t>
  </si>
  <si>
    <t>MacGregor</t>
  </si>
  <si>
    <t>Portage la Prairie</t>
  </si>
  <si>
    <t>Sandy Bay</t>
  </si>
  <si>
    <t>Beausejour</t>
  </si>
  <si>
    <t>Grunthal</t>
  </si>
  <si>
    <t>Ile Des Chenes</t>
  </si>
  <si>
    <t>La Broquerie</t>
  </si>
  <si>
    <t>Lac du Bonnet</t>
  </si>
  <si>
    <t>Landmark</t>
  </si>
  <si>
    <t>Lorette</t>
  </si>
  <si>
    <t>Mitchell</t>
  </si>
  <si>
    <t>Niverville</t>
  </si>
  <si>
    <t>Pinawa</t>
  </si>
  <si>
    <t>Pineview</t>
  </si>
  <si>
    <t>Rat River</t>
  </si>
  <si>
    <t>Sagkeeng</t>
  </si>
  <si>
    <t>Southern Steelers</t>
  </si>
  <si>
    <t>Springfield</t>
  </si>
  <si>
    <t>St. Adolphe</t>
  </si>
  <si>
    <t>Ste. Anne</t>
  </si>
  <si>
    <t>Steinbach</t>
  </si>
  <si>
    <t>Arborg</t>
  </si>
  <si>
    <t>Ashern</t>
  </si>
  <si>
    <t>Pinaymootang</t>
  </si>
  <si>
    <t>Fisher Branch</t>
  </si>
  <si>
    <t>Fisher River</t>
  </si>
  <si>
    <t>Gimli</t>
  </si>
  <si>
    <t>Lake Manitoba</t>
  </si>
  <si>
    <t>Lakeside</t>
  </si>
  <si>
    <t>Peguis</t>
  </si>
  <si>
    <t>Riverton</t>
  </si>
  <si>
    <t>St. Laurent</t>
  </si>
  <si>
    <t>Stonewall</t>
  </si>
  <si>
    <t>Stony Mountain</t>
  </si>
  <si>
    <t>Teulon</t>
  </si>
  <si>
    <t>Warren</t>
  </si>
  <si>
    <t>Cranberry Portage</t>
  </si>
  <si>
    <t>Cross Lake</t>
  </si>
  <si>
    <t>Flin Flon</t>
  </si>
  <si>
    <t>Gillam</t>
  </si>
  <si>
    <t>Tataskweyak (Split Lake)</t>
  </si>
  <si>
    <t>Grand Rapids</t>
  </si>
  <si>
    <t>Norway House</t>
  </si>
  <si>
    <t>Opaskwayak (OCN)</t>
  </si>
  <si>
    <t>Nelson House</t>
  </si>
  <si>
    <t>Snow Lake</t>
  </si>
  <si>
    <t>The Pas</t>
  </si>
  <si>
    <t>Thompson</t>
  </si>
  <si>
    <t>Wabowden</t>
  </si>
  <si>
    <t>Dauphin</t>
  </si>
  <si>
    <t>Grand Plains</t>
  </si>
  <si>
    <t>McCreary</t>
  </si>
  <si>
    <t>Minegoziibe</t>
  </si>
  <si>
    <t>Roblin</t>
  </si>
  <si>
    <t>Russell</t>
  </si>
  <si>
    <t>Ste. Rose</t>
  </si>
  <si>
    <t>Swan River</t>
  </si>
  <si>
    <t>Winnipegosis</t>
  </si>
  <si>
    <t>Altona</t>
  </si>
  <si>
    <t>Carman</t>
  </si>
  <si>
    <t>Elm Creek</t>
  </si>
  <si>
    <t>Holland</t>
  </si>
  <si>
    <t>Macdonald</t>
  </si>
  <si>
    <t>Manitou</t>
  </si>
  <si>
    <t>Miami</t>
  </si>
  <si>
    <t>Morden</t>
  </si>
  <si>
    <t>Notre Dame</t>
  </si>
  <si>
    <t>Pilot Mound</t>
  </si>
  <si>
    <t>Red River Wild</t>
  </si>
  <si>
    <t>Rock Lake</t>
  </si>
  <si>
    <t>Somerset</t>
  </si>
  <si>
    <t>St.Claude</t>
  </si>
  <si>
    <t>Swan Lake</t>
  </si>
  <si>
    <t>Treherne</t>
  </si>
  <si>
    <t>Winkler</t>
  </si>
  <si>
    <t>Boissevain</t>
  </si>
  <si>
    <t>Carberry</t>
  </si>
  <si>
    <t>Deloraine</t>
  </si>
  <si>
    <t>Glenboro</t>
  </si>
  <si>
    <t>Hartney</t>
  </si>
  <si>
    <t>Killarney</t>
  </si>
  <si>
    <t>Melita</t>
  </si>
  <si>
    <t>Oak Lake</t>
  </si>
  <si>
    <t>Pierson</t>
  </si>
  <si>
    <t>Reston</t>
  </si>
  <si>
    <t>Shilo</t>
  </si>
  <si>
    <t>Souris</t>
  </si>
  <si>
    <t>Virden</t>
  </si>
  <si>
    <t>Waskada</t>
  </si>
  <si>
    <t>Wawanesa</t>
  </si>
  <si>
    <t>Birtle</t>
  </si>
  <si>
    <t>Elkhorn/McAuley</t>
  </si>
  <si>
    <t>Erickson</t>
  </si>
  <si>
    <t>Hamiota</t>
  </si>
  <si>
    <t>Minnedosa</t>
  </si>
  <si>
    <t>Miniota</t>
  </si>
  <si>
    <t>Neepawa</t>
  </si>
  <si>
    <t>Rivers</t>
  </si>
  <si>
    <t>Shoal Lake</t>
  </si>
  <si>
    <t>Strathclair</t>
  </si>
  <si>
    <t>Tri-Valley</t>
  </si>
  <si>
    <t>Waywayseecappo</t>
  </si>
  <si>
    <t>EAST KOOTENAY</t>
  </si>
  <si>
    <t>NORTH CENTRAL ZONE</t>
  </si>
  <si>
    <t>100 MILE HOUSE</t>
  </si>
  <si>
    <t>CASTLEGAR &amp; DISTRICT MINOR HOCKEY ASSOC.</t>
  </si>
  <si>
    <t>CLEARWATER &amp; DISTRICT MINOR HOCKEY ASSOC</t>
  </si>
  <si>
    <t>CRANBROOK MINOR HOCKEY ASSOCIATION</t>
  </si>
  <si>
    <t>GREATER TRAIL MINOR HOCKEY ASSOCIATION</t>
  </si>
  <si>
    <t>GREATER VERNON</t>
  </si>
  <si>
    <t>KAMLOOPS MINOR HOCKEY ASSOCIATION</t>
  </si>
  <si>
    <t>KELOWNA</t>
  </si>
  <si>
    <t>LILLOOET &amp; DISTRICT MINOR HOCKEY ASSOCIATION</t>
  </si>
  <si>
    <t>LOGAN LAKE</t>
  </si>
  <si>
    <t>LUMBY</t>
  </si>
  <si>
    <t>MACKENZIE</t>
  </si>
  <si>
    <t>MCBRIDE</t>
  </si>
  <si>
    <t>MERRITT &amp; DISTRICT MINOR HOCKEY</t>
  </si>
  <si>
    <t>MINOR - NORTH CENTRAL</t>
  </si>
  <si>
    <t>NELSON MINOR HOCKEY ASSOCIATION</t>
  </si>
  <si>
    <t>NORTH OKANAGAN</t>
  </si>
  <si>
    <t>PENTICTON MINOR HOCKEY ASSOCIATION</t>
  </si>
  <si>
    <t>PRINCE GEORGE MINOR HOCKEY ASSOCIATION</t>
  </si>
  <si>
    <t>PRINCETON AND DISTRICT MINOR HOCKEY ASSOCIATION</t>
  </si>
  <si>
    <t>QUESNEL &amp; DISTRICT MINOR HOCKEY</t>
  </si>
  <si>
    <t>REVELSTOKE</t>
  </si>
  <si>
    <t>SALMON ARM MINOR HOCKEY ASSOCIATION</t>
  </si>
  <si>
    <t>SICAMOUS &amp; DISTRICT MINOR HOCKEY ASSOCIATION</t>
  </si>
  <si>
    <t>SOUTH OKANAGAN</t>
  </si>
  <si>
    <t>SUMMERLAND</t>
  </si>
  <si>
    <t>THOMPSON - CARIBOO</t>
  </si>
  <si>
    <t>VALEMOUNT</t>
  </si>
  <si>
    <t>WEST KELOWNA MHA</t>
  </si>
  <si>
    <t>WILLIAMS LAKE MINOR HOCKEY ASSOCIATION</t>
  </si>
  <si>
    <t>WINFIELD &amp; DISTRICT MINOR HOCKEY</t>
  </si>
  <si>
    <t>North West District</t>
  </si>
  <si>
    <t>Burns Lake</t>
  </si>
  <si>
    <t>Fort St. James</t>
  </si>
  <si>
    <t>Fraser Lake</t>
  </si>
  <si>
    <t>Hazelton Minor Hockey Associations</t>
  </si>
  <si>
    <t>Houston</t>
  </si>
  <si>
    <t>Kitimat Minor Hockey Association</t>
  </si>
  <si>
    <t>Prince Rupert Minor Hockey</t>
  </si>
  <si>
    <t>Smithers Minor Hockey</t>
  </si>
  <si>
    <t>Stewart</t>
  </si>
  <si>
    <t>Terrace Minor Hockey Association</t>
  </si>
  <si>
    <t>Vanderhoof</t>
  </si>
  <si>
    <t>Stinkine MHA</t>
  </si>
  <si>
    <t>Okanagan Mainline Amateur Hockey Association</t>
  </si>
  <si>
    <t>Castlegar Jr Rebels (Castlegar, BC)</t>
  </si>
  <si>
    <t>Chase (Chase, BC)</t>
  </si>
  <si>
    <t>Clearwater Ice Hawks (Clearwater, BC)</t>
  </si>
  <si>
    <t>Kamloops Jr Blazers (Kamloops, BC)</t>
  </si>
  <si>
    <t>Kelowna Jr Rockets (Kelowna, BC)</t>
  </si>
  <si>
    <t>Lillooet Pistons (Lillooet, BC)</t>
  </si>
  <si>
    <t>Logan Lake Renegades (Logan Lake, BC)</t>
  </si>
  <si>
    <t>Lumby Stars (Lumby, BC)</t>
  </si>
  <si>
    <t>Merritt Jr Centennials (Merritt, BC)</t>
  </si>
  <si>
    <t>Nelson Jr Leafs (Nelson, BC)</t>
  </si>
  <si>
    <t>North Okanagan Knights (Enderby, BC)</t>
  </si>
  <si>
    <t>Penticton Jr Vees (Penticton, BC)</t>
  </si>
  <si>
    <t>Prince George Jr Cougars (Prince George, BC)</t>
  </si>
  <si>
    <t>Princeton Jr Posse (Princeton, BC)</t>
  </si>
  <si>
    <t>Revelstoke Jr Grizzlies (Revelstoke, BC)</t>
  </si>
  <si>
    <t>Salmon Arm Jr Silverbacks (Salmon Arm, BC)</t>
  </si>
  <si>
    <t>Sicamous Jr Eagles (Sicamous, BC)</t>
  </si>
  <si>
    <t>South Okanagan (Osoyoos, BC)</t>
  </si>
  <si>
    <t>Spokane Jr Chiefs (Spokane, WA)</t>
  </si>
  <si>
    <t>Summerland Jets (Summerland, BC)</t>
  </si>
  <si>
    <t>Thompson Cariboo (Ashcroft, BC)</t>
  </si>
  <si>
    <t>Trail Jr Smoke Eaters (Trail, BC)</t>
  </si>
  <si>
    <t>Vernon Jr Vipers (Vernon, BC)</t>
  </si>
  <si>
    <t>West Kelowna Jr Warriors (West Kelowna, BC)</t>
  </si>
  <si>
    <t>Williams Lake Timberwolves (Williams Lake, BC)</t>
  </si>
  <si>
    <t>Winfield Bruins (Winfield, BC)</t>
  </si>
  <si>
    <t>Abbotsford Hawks (Abbotsford, BC)</t>
  </si>
  <si>
    <t>Abbotsford Ice (Abbotsford, BC)</t>
  </si>
  <si>
    <t>Aldergrove Bruins</t>
  </si>
  <si>
    <t>Arbutus Club Avalanche (Vancouver, BC)</t>
  </si>
  <si>
    <t>Bellingham Jr Blazers (Bellingham, WA)</t>
  </si>
  <si>
    <t>Burnaby Bulldogs (Burnaby, BC)</t>
  </si>
  <si>
    <t>Burnaby Wildcats (Burnaby, BC)</t>
  </si>
  <si>
    <t>Burnaby Winter Club Bruins (Burnaby, BC)</t>
  </si>
  <si>
    <t>Chilliwack Bruins (Chilliwack, BC)</t>
  </si>
  <si>
    <t>Cloverdale Colts (Surrey, BC)</t>
  </si>
  <si>
    <t>Coquitlam Comets (Coquitlam, BC)</t>
  </si>
  <si>
    <t>Hollyburn Thunder Huskies (West Vancouver, BC)</t>
  </si>
  <si>
    <t>Hope (Hope, BC)</t>
  </si>
  <si>
    <t>Langley Eagles (Langley, BC)</t>
  </si>
  <si>
    <t>Langley Lightning (Langley, BC)</t>
  </si>
  <si>
    <t>Meadow Ridge Barracudas (Maple Ridge, BC)</t>
  </si>
  <si>
    <t>Mission Stars (Mission, BC)</t>
  </si>
  <si>
    <t>New Westminster Royals (New Westminster, BC)</t>
  </si>
  <si>
    <t>North Delta Sun Devils (Delta, BC)</t>
  </si>
  <si>
    <t>North Shore Avalanche (North Vancouver, BC)</t>
  </si>
  <si>
    <t>North Shore Winter Club Winterhawks (North Vancouver, BC)</t>
  </si>
  <si>
    <t>North Vancouver Storm (North Vancouver, BC)</t>
  </si>
  <si>
    <t>Port Coquitlam Pirates (Port Coquitlam, BC)</t>
  </si>
  <si>
    <t>Port Moody Black Panthers (Port Moody, BC)</t>
  </si>
  <si>
    <t>Richmond Jets (Richmond, BC)</t>
  </si>
  <si>
    <t>Richmond Ravens (Richmond, BC)</t>
  </si>
  <si>
    <t>Ridge Meadows Rustlers (Maple Ridge, BC)</t>
  </si>
  <si>
    <t>Seattle Jr Mets (Lynnwood, WA)</t>
  </si>
  <si>
    <t>Seattle Red Hawks (Everett, WA)</t>
  </si>
  <si>
    <t>Semiahmoo Ravens (White Rock, BC)</t>
  </si>
  <si>
    <t>South Delta Storm (Delta, BC)</t>
  </si>
  <si>
    <t>Squamish Eagles (Squamish, BC)</t>
  </si>
  <si>
    <t>Sunshine Coast Blues (Sechelt, BC)</t>
  </si>
  <si>
    <t>Surrey Falcons (Surrey, BC)</t>
  </si>
  <si>
    <t>Surrey Thunder (Surrey, BC)</t>
  </si>
  <si>
    <t>Tri-Cities Predators (Port Coquitlam, BC)</t>
  </si>
  <si>
    <t>Vancouver Angels (Vancouver, BC)</t>
  </si>
  <si>
    <t>Vancouver Spirit (Vancouver, BC)</t>
  </si>
  <si>
    <t>Vancouver Thunderbirds (Vancouver, BC)</t>
  </si>
  <si>
    <t>West Vancouver Thunder (West Vancouver, BC)</t>
  </si>
  <si>
    <t>Whistler Winter Hawks (Whistler, BC)</t>
  </si>
  <si>
    <t>Pacific Coast Amateur Hockey Association</t>
  </si>
  <si>
    <t>1. CANAL FLATS (CF) - MHA</t>
  </si>
  <si>
    <t>2. CRANBROOK MINOR HOCKEY ASSOCIATION (CMHA) - MHA</t>
  </si>
  <si>
    <t>3. CRESTON VALLEY (CV) - MHA</t>
  </si>
  <si>
    <t>4. KIMBERLEY (K) - MHA</t>
  </si>
  <si>
    <t>5. ELK VALLEY MHA (EVM) - MHA</t>
  </si>
  <si>
    <t>6. FERNIE (F) - MHA</t>
  </si>
  <si>
    <t>7. GOLDEN (G) - MHA</t>
  </si>
  <si>
    <t>8. SPARWOOD (S) - MHA</t>
  </si>
  <si>
    <t>9. WINDERMERE VALLEY (WV) - MHA</t>
  </si>
  <si>
    <t>10. EAST KOOTENAY ZONE (EKZ) - MHA</t>
  </si>
  <si>
    <t>North East Recreational Hockey League</t>
  </si>
  <si>
    <t>Fort Nelson</t>
  </si>
  <si>
    <t>Savanna</t>
  </si>
  <si>
    <t>Chetwynd</t>
  </si>
  <si>
    <t>Fort St. John</t>
  </si>
  <si>
    <t>Prespatou</t>
  </si>
  <si>
    <t>Dawson Creek Minor Hockey</t>
  </si>
  <si>
    <t>Taylor</t>
  </si>
  <si>
    <t>Tumbler Ridge</t>
  </si>
  <si>
    <t>Mackenzie</t>
  </si>
  <si>
    <t>West Kootenay Minor Hockey Association </t>
  </si>
  <si>
    <t>Boundary, Castlegar, Grand Forks, Kaslo, Nakusp, Nelson, Greater Trail area as well as Spokane Washington.</t>
  </si>
  <si>
    <t>Yukon</t>
  </si>
  <si>
    <t>Dawson City Minor Hockey Association</t>
  </si>
  <si>
    <t>  </t>
  </si>
  <si>
    <t>Faro Minor Hockey Association</t>
  </si>
  <si>
    <t>Haines Junction Minor Hockey Association</t>
  </si>
  <si>
    <t>Teslin Minor Hockey Association</t>
  </si>
  <si>
    <t>Watson Lake Minor Hockey Association</t>
  </si>
  <si>
    <t>Whitehorse Minor Hockey Association</t>
  </si>
  <si>
    <t>Airdrie Minor Hockey</t>
  </si>
  <si>
    <t>Athabasca Minor Hockey</t>
  </si>
  <si>
    <t>Banff Minor Hockey</t>
  </si>
  <si>
    <t>Barrhead Minor Hockey</t>
  </si>
  <si>
    <t>Bashaw Minor Hockey</t>
  </si>
  <si>
    <t>Battle River Minor Hockey </t>
  </si>
  <si>
    <t>Beaumont Minor Hockey</t>
  </si>
  <si>
    <t>Beaverlodge Minor Hockey</t>
  </si>
  <si>
    <t>Beiseker Minor Hockey</t>
  </si>
  <si>
    <t>Big Valley Minor Hockey</t>
  </si>
  <si>
    <t>Blackfalds Minor Hockey</t>
  </si>
  <si>
    <t>Blindman Valley Minor Hockey</t>
  </si>
  <si>
    <t>Bonnyville Minor Hockey</t>
  </si>
  <si>
    <t>Bow Island Minor Hockey</t>
  </si>
  <si>
    <t>Bowden Minor Hockey</t>
  </si>
  <si>
    <t>Boyle Minor Hockey</t>
  </si>
  <si>
    <t>Brooks Minor Hockey</t>
  </si>
  <si>
    <t>Hockey Calgary</t>
  </si>
  <si>
    <t>Camrose Minor Hockey</t>
  </si>
  <si>
    <t>Canmore Minor Hockey</t>
  </si>
  <si>
    <t>Cardston Minor Hockey </t>
  </si>
  <si>
    <t>Caroline Minor Hockey</t>
  </si>
  <si>
    <t>Carstairs Minor Hockey</t>
  </si>
  <si>
    <t>Castor, Consort &amp; Coronation Minor Hockey (3 C’s)</t>
  </si>
  <si>
    <t>Chauvin/Edgerton Minor Hockey</t>
  </si>
  <si>
    <t>Chestermere Minor Hockey</t>
  </si>
  <si>
    <t>Clairmont Minor Hockey</t>
  </si>
  <si>
    <t>Claresholm Minor Hockey</t>
  </si>
  <si>
    <t>CNN Spurs Minor Hockey</t>
  </si>
  <si>
    <t>Coaldale Minor Hockey</t>
  </si>
  <si>
    <t>Cochrane Minor Hockey</t>
  </si>
  <si>
    <t>Cold Lake Minor Hockey</t>
  </si>
  <si>
    <t>CR Minor Hockey</t>
  </si>
  <si>
    <t>Cremona Minor Hockey</t>
  </si>
  <si>
    <t>Crossfield Minor Hockey</t>
  </si>
  <si>
    <t>Crowsnest Pass Minor Hockey</t>
  </si>
  <si>
    <t>Delburne Minor Hockey</t>
  </si>
  <si>
    <t>Devon Minor Hockey</t>
  </si>
  <si>
    <t>Didsbury Minor Hockey</t>
  </si>
  <si>
    <t>Drayton Valley Minor Hockey</t>
  </si>
  <si>
    <t>Drumheller Minor Hockey</t>
  </si>
  <si>
    <t>Duchess Minor Hockey</t>
  </si>
  <si>
    <t>East Smoky Minor Hockey</t>
  </si>
  <si>
    <t>Hockey Edmonton</t>
  </si>
  <si>
    <t>Edson Minor Hockey</t>
  </si>
  <si>
    <t>Elk Point Minor Hockey</t>
  </si>
  <si>
    <t>Enoch Cree Minor Hockey</t>
  </si>
  <si>
    <t>Fairview Minor Hockey</t>
  </si>
  <si>
    <t>Foothills Minor Hockey</t>
  </si>
  <si>
    <t>Foremost Minor Hockey</t>
  </si>
  <si>
    <t>Fort Macleod Minor Hockey</t>
  </si>
  <si>
    <t>Fort McMurray Minor Hockey</t>
  </si>
  <si>
    <t>Fort Saskatchewan Minor Hockey</t>
  </si>
  <si>
    <t>Fox Creek Minor Hockey</t>
  </si>
  <si>
    <t>Frog Lake Minor Hockey</t>
  </si>
  <si>
    <t>Grande Cache Minor Hockey</t>
  </si>
  <si>
    <t>Grande Prairie Minor Hockey</t>
  </si>
  <si>
    <t>Grimshaw Minor Hockey</t>
  </si>
  <si>
    <t>Grovedale Minor Hockey</t>
  </si>
  <si>
    <t>Hanna Minor Hockey</t>
  </si>
  <si>
    <t>High Country Hockey</t>
  </si>
  <si>
    <t>High Level Minor Hockey</t>
  </si>
  <si>
    <t>High Prairie Minor Hockey</t>
  </si>
  <si>
    <t>Hinton Minor Hockey</t>
  </si>
  <si>
    <t>Horse Lake Minor Hockey</t>
  </si>
  <si>
    <t>Hughenden Minor Hockey</t>
  </si>
  <si>
    <t>Hythe Minor Hockey</t>
  </si>
  <si>
    <t>Indus Minor Hockey</t>
  </si>
  <si>
    <t>Innisfail Minor Hockey</t>
  </si>
  <si>
    <t>Irma Minor Hockey</t>
  </si>
  <si>
    <t>Irvine Minor Hockey</t>
  </si>
  <si>
    <t>Jasper Minor Hockey</t>
  </si>
  <si>
    <t>Kainai Minor Hockey</t>
  </si>
  <si>
    <t>Kitscoty Minor Hockey</t>
  </si>
  <si>
    <t>Kneehill Minor Hockey</t>
  </si>
  <si>
    <t>La Crete Minor Hockey</t>
  </si>
  <si>
    <t>La Glace Minor Hockey</t>
  </si>
  <si>
    <t>Lac La Biche Minor Hockey</t>
  </si>
  <si>
    <t>Lacombe Minor Hockey</t>
  </si>
  <si>
    <t>Leduc Minor Hockey</t>
  </si>
  <si>
    <t>Lethbridge Minor Hockey</t>
  </si>
  <si>
    <t>Lloydminster Minor Hockey</t>
  </si>
  <si>
    <t>Magrath Minor Hockey</t>
  </si>
  <si>
    <t>Mallaig Minor Hockey</t>
  </si>
  <si>
    <t>Manning Minor Hockey</t>
  </si>
  <si>
    <t>Mannville Minor Hockey</t>
  </si>
  <si>
    <t>Marwayne Dewberry Minor Hockey</t>
  </si>
  <si>
    <t>Maskwacis Minor Hockey</t>
  </si>
  <si>
    <t>Mayerthorpe Minor Hockey</t>
  </si>
  <si>
    <t>Medicine Hat Minor Hockey</t>
  </si>
  <si>
    <t>Millet Minor Hockey</t>
  </si>
  <si>
    <t>Nanton Minor Hockey</t>
  </si>
  <si>
    <t>New Sarepta Minor Hockey</t>
  </si>
  <si>
    <t>Okotoks Minor Hockey</t>
  </si>
  <si>
    <t>Olds Minor Hockey</t>
  </si>
  <si>
    <t>Onion Lake Minor Hockey</t>
  </si>
  <si>
    <t>Onoway Minor Hockey</t>
  </si>
  <si>
    <t>Oyen Minor Hockey</t>
  </si>
  <si>
    <t>Peace River Minor Hockey</t>
  </si>
  <si>
    <t>Pembina Minor Hockey</t>
  </si>
  <si>
    <t>Picture Butte Minor Hockey</t>
  </si>
  <si>
    <t>Piikani Nation Minor Hockey </t>
  </si>
  <si>
    <t>Pincher Creek Minor Hockey </t>
  </si>
  <si>
    <t>Plamondon Minor Hockey</t>
  </si>
  <si>
    <t>Ponoka Minor Hockey</t>
  </si>
  <si>
    <t>Provost Minor Hockey</t>
  </si>
  <si>
    <t>Raymond Minor Hockey</t>
  </si>
  <si>
    <t>Red Deer Minor Hockey</t>
  </si>
  <si>
    <t>Redcliff Minor Hockey</t>
  </si>
  <si>
    <t>Redwater Minor Hockey</t>
  </si>
  <si>
    <t>Renegades Minor Hockey</t>
  </si>
  <si>
    <t>Rocky Mountain House Minor Hockey</t>
  </si>
  <si>
    <t>Rockyford Minor Hockey</t>
  </si>
  <si>
    <t>Rycroft Minor Hockey</t>
  </si>
  <si>
    <t>Saddle Lake Minor Hockey</t>
  </si>
  <si>
    <t>Savanna Minor Hockey</t>
  </si>
  <si>
    <t>Sexsmith Minor Hockey</t>
  </si>
  <si>
    <t>Sherwood Park Minor Hockey</t>
  </si>
  <si>
    <t>Siksika Nation Minor Hockey </t>
  </si>
  <si>
    <t>Slave Lake Minor Hockey</t>
  </si>
  <si>
    <t>Smoky Lake Minor Hockey</t>
  </si>
  <si>
    <t>Smoky River Minor Hockey</t>
  </si>
  <si>
    <t>Spirit River Minor Hockey</t>
  </si>
  <si>
    <t>Spruce View Minor Hockey</t>
  </si>
  <si>
    <t>Spruce Grove Minor Hockey</t>
  </si>
  <si>
    <t>St. Albert Minor Hockey</t>
  </si>
  <si>
    <t>St. Paul Minor Hockey</t>
  </si>
  <si>
    <t>Stettler Minor Hockey</t>
  </si>
  <si>
    <t>Stony Plain Minor Hockey</t>
  </si>
  <si>
    <t>Strathcona (and Tofield) Minor Hockey</t>
  </si>
  <si>
    <t>Strathmore Minor Hockey</t>
  </si>
  <si>
    <t>Sturgeon Hockey Club</t>
  </si>
  <si>
    <t>Sundre Minor Hockey</t>
  </si>
  <si>
    <t>Sylvan Lake Minor Hockey</t>
  </si>
  <si>
    <t>Taber Minor Hockey</t>
  </si>
  <si>
    <t>Thorhild Minor Hockey</t>
  </si>
  <si>
    <t>Thunderstars Minor Hockey </t>
  </si>
  <si>
    <t>Valleyview Minor Hockey</t>
  </si>
  <si>
    <t>Vauxhall Minor Hockey</t>
  </si>
  <si>
    <t>Vegreville Minor Hockey</t>
  </si>
  <si>
    <t>Vermilion Minor Hockey</t>
  </si>
  <si>
    <t>Viking Minor Hockey</t>
  </si>
  <si>
    <t>Vulcan Minor Hockey</t>
  </si>
  <si>
    <t>Wabasca/ Desmarais Minor Hockey</t>
  </si>
  <si>
    <t>Wainwright Minor Hockey</t>
  </si>
  <si>
    <t>Warner and District Minor Hockey</t>
  </si>
  <si>
    <t>Wembley Minor Hockey</t>
  </si>
  <si>
    <t>West 39 Minor Hockey</t>
  </si>
  <si>
    <t>Westlock &amp; District Minor Hockey</t>
  </si>
  <si>
    <t>Wetaskiwin Minor Hockey</t>
  </si>
  <si>
    <t>Whitecourt Minor Hockey</t>
  </si>
  <si>
    <t>1. Alberton Minor Hockey Association - Melissa Williams</t>
  </si>
  <si>
    <t>2. Belfast Minor Hockey Association - Vacant</t>
  </si>
  <si>
    <t>3. Evangeline Minor Hockey Association - Rob Arsenault</t>
  </si>
  <si>
    <t>4. Georgetown Minor Hockey Association - Andrew Rowe</t>
  </si>
  <si>
    <t>5. Greater Charlottetown Minor Hockey Association - Keith Ford</t>
  </si>
  <si>
    <t>6. Kensington &amp; Area Minor Hockey Association - Pat Kelly</t>
  </si>
  <si>
    <t>7. Montague Minor Hockey Association - Tyler Hayes</t>
  </si>
  <si>
    <t>8. Morell Minor Hockey Association - Leanne Feehan</t>
  </si>
  <si>
    <t>9. North River Minor Hockey Association - Caley McDonald</t>
  </si>
  <si>
    <t>10. North Star Minor Hockey Association - Jarod Doucette</t>
  </si>
  <si>
    <t>11. Northumberland Minor Hockey Association - Danny Steele</t>
  </si>
  <si>
    <t>12. O'Leary Minor Hockey Association - Jenn Kinch</t>
  </si>
  <si>
    <t>13. Pownal Minor Hockey Association - Shelley Christian</t>
  </si>
  <si>
    <t>14. Souris Minor Hockey Association - Kim Outhouse</t>
  </si>
  <si>
    <t>15. Southside Minor Hockey Association - Jon MacDonald</t>
  </si>
  <si>
    <t>16. Summerside &amp; Area Minor Hockey Association - Douglas Dexter</t>
  </si>
  <si>
    <t>17. Tignish Minor Hockey Association - Alex Arsenault</t>
  </si>
  <si>
    <t>18. Tyne Valley Minor Hockey Association - Melanie Millar</t>
  </si>
  <si>
    <t>Avalon Minor Hockey Association</t>
  </si>
  <si>
    <t>Avalon Sledge Hockey Association</t>
  </si>
  <si>
    <t>Bay Arena Minor Hockey Association</t>
  </si>
  <si>
    <t>Beothic Minor Hockey Association</t>
  </si>
  <si>
    <t>Bishop’s Falls Minor Hockey Association</t>
  </si>
  <si>
    <t>Bonavista Trinity Minor Hockey Association</t>
  </si>
  <si>
    <t>Botwood Area Minor Hockey Association</t>
  </si>
  <si>
    <t>Cee Bees Minor Hockey Association</t>
  </si>
  <si>
    <t>Channel-Port aux Basques Minor Hockey Association</t>
  </si>
  <si>
    <t>Clarenville Minor Hockey Association</t>
  </si>
  <si>
    <t>Conception Bay Regional Minor Hockey Association</t>
  </si>
  <si>
    <t>Corner Brook Minor Hockey Association</t>
  </si>
  <si>
    <t>Deer Lake Minor Hockey Association</t>
  </si>
  <si>
    <t>Gander Minor Hockey Association</t>
  </si>
  <si>
    <t>Goulds Minor Hockey Association</t>
  </si>
  <si>
    <t>Grand Falls-Windsor Minor Hockey Association</t>
  </si>
  <si>
    <t>Green Bay South Minor Hockey Association</t>
  </si>
  <si>
    <t>Labrador West Minor Hockey Association</t>
  </si>
  <si>
    <t>Lake Melville Xtreme Minor Hockey Association</t>
  </si>
  <si>
    <t>Lewisporte Area Minor Hockey Association</t>
  </si>
  <si>
    <t>Marystown Minor Hockey</t>
  </si>
  <si>
    <t>Mount Pearl Minor Hockey Association</t>
  </si>
  <si>
    <t>National Inline Hockey Association</t>
  </si>
  <si>
    <t>Northeast Minor Hockey Association</t>
  </si>
  <si>
    <t>Paradise Minor Hockey Association</t>
  </si>
  <si>
    <t>Placentia Intertown Minor Hockey Association</t>
  </si>
  <si>
    <t>St. Anthony &amp; Area Minor Hockey Association</t>
  </si>
  <si>
    <t>St. John’s Minor Hockey Association</t>
  </si>
  <si>
    <t>Southern Shore Minor Hockey Association</t>
  </si>
  <si>
    <t>Stephenville Minor Hockey Association</t>
  </si>
  <si>
    <t>Trinity Placentia Minor Hockey Association</t>
  </si>
  <si>
    <t>Twillingate New World Island Minor Hockey Association</t>
  </si>
  <si>
    <t>United Towns Minor Hockey Association</t>
  </si>
  <si>
    <t>Hockey Abitibi-Témiscamingue</t>
  </si>
  <si>
    <t>Hockey Bas St-Laurent</t>
  </si>
  <si>
    <t>Hockey Côte-Nord</t>
  </si>
  <si>
    <t>Hockey Estrie</t>
  </si>
  <si>
    <t>Hockey Gaspésie Les Îles</t>
  </si>
  <si>
    <t>Hockey Lac St-Louis</t>
  </si>
  <si>
    <t>Hockey Laurentides-Lanaudière</t>
  </si>
  <si>
    <t>Hockey Laval</t>
  </si>
  <si>
    <t>Hockey Mauricie</t>
  </si>
  <si>
    <t>Hockey Outaouais</t>
  </si>
  <si>
    <t>Hockey Québec région Montréal</t>
  </si>
  <si>
    <t>Hockey Québec-Chaudière-Appalaches</t>
  </si>
  <si>
    <t>Hockey Richelieu</t>
  </si>
  <si>
    <t>Hockey Saguenay Lac St-Jean</t>
  </si>
  <si>
    <t>Fermont Blizzard</t>
  </si>
  <si>
    <t>North Conference Hockey League</t>
  </si>
  <si>
    <t>Antigonish Bulldogs (Antigonish, NS)</t>
  </si>
  <si>
    <t>Cape Breton County Islanders (Sydney, NS)</t>
  </si>
  <si>
    <t>Cape Breton West Islanders (Inverness, NS)</t>
  </si>
  <si>
    <t>Cumberland Ramblers (Amherst, NS)</t>
  </si>
  <si>
    <t>Glace Bay Miners (Glace Bay, NS)</t>
  </si>
  <si>
    <t>New Waterford Sharks (New Waterford, NS)</t>
  </si>
  <si>
    <t>Northside Vikings (Sydney Mines, NS)</t>
  </si>
  <si>
    <t>Pictou County Crushers (New Glasgow, NS)</t>
  </si>
  <si>
    <t>South Colchester Elks (Brookfield, NS)</t>
  </si>
  <si>
    <t>Strait Richmond Pirates (Port Hawkesbury, NS)</t>
  </si>
  <si>
    <t>Sydney Steelers (Membertou, NS)</t>
  </si>
  <si>
    <t>Truro Bearcats (Truro, NS)</t>
  </si>
  <si>
    <t>West Colchester Cobras (Debert, NS)</t>
  </si>
  <si>
    <t>Central Minor Hockey Federation</t>
  </si>
  <si>
    <t>Acadia Axemen (Wolfville, NS)</t>
  </si>
  <si>
    <t>Bedford Blues (Bedford, NS)</t>
  </si>
  <si>
    <t>Chebucto Atlantics (Halifax, NS)</t>
  </si>
  <si>
    <t>Cole Harbour Wings (Dartmouth, NS)</t>
  </si>
  <si>
    <t>Dartmouth Whalers (Dartmouth, NS)</t>
  </si>
  <si>
    <t>East Hants Penguins (Lantz, NS)</t>
  </si>
  <si>
    <t>Eastern Shore Mariners (Musquodoboit Harbour, NS)</t>
  </si>
  <si>
    <t>Halifax Hawks (Halifax, NS)</t>
  </si>
  <si>
    <t>Queens County Cougars (Liverpool, NS)</t>
  </si>
  <si>
    <t>Sackville Flyers (Sackville, NS)</t>
  </si>
  <si>
    <t>South Shore Lumberjacks (Bridgewater, NS)</t>
  </si>
  <si>
    <t>TASA Ducks (Upper Tantallon, NS)</t>
  </si>
  <si>
    <t>West Hants Warriors (Windsor, NS)</t>
  </si>
  <si>
    <t>Western Valley Spartans (Kingston, NS)</t>
  </si>
  <si>
    <t>Yarmouth Mariners (Yarmouth, NS)</t>
  </si>
  <si>
    <t>Nova Scotia Female Hockey League</t>
  </si>
  <si>
    <t>Cape Breton Blizzard (Membertou, NS)</t>
  </si>
  <si>
    <t>Fundy Highland Selects (New Glasgow, NS)</t>
  </si>
  <si>
    <t>Metro East Inferno (Dartmouth, NS)</t>
  </si>
  <si>
    <t>Metro West Force (Bedford, NS)</t>
  </si>
  <si>
    <t>Valley Wild (Kentville, NS)</t>
  </si>
  <si>
    <t>Western Riptide (Bridgewater, NS)</t>
  </si>
  <si>
    <t>Scotia Minor Hockey League</t>
  </si>
  <si>
    <t>Canso Bluefins (Canso, NS)</t>
  </si>
  <si>
    <t>Chester Ravens (Chester, NS)</t>
  </si>
  <si>
    <t>Clare-Digby (Digby, NS)</t>
  </si>
  <si>
    <t>Shelburne Flames (Barrington, NS)</t>
  </si>
  <si>
    <t>Acton Vale Valois (Acton Vale, QC)</t>
  </si>
  <si>
    <t>Asbestos Hawks (Asbestos, QC)</t>
  </si>
  <si>
    <t>Bedford Bulls (Bedford, QC)</t>
  </si>
  <si>
    <t>Border Jets (Stanstead, QC)</t>
  </si>
  <si>
    <t>Bromont Rockies (Bromont, QC)</t>
  </si>
  <si>
    <t>Coaticook Frontaliers (Coaticook, QC)</t>
  </si>
  <si>
    <t>Cowansville Huskies (Cowansville, QC)</t>
  </si>
  <si>
    <t>Daveluyville Eagles (Daveluyville, QC)</t>
  </si>
  <si>
    <t>Drummondville Voltigeurs (Drummondville, QC)</t>
  </si>
  <si>
    <t>Farnham Desjardins (Farnham, QC)</t>
  </si>
  <si>
    <t>Haut St Francois Sharks (East Angus, QC)</t>
  </si>
  <si>
    <t>Kingsey Falls Hawks (Kingsey Falls, QC)</t>
  </si>
  <si>
    <t>Lac Megantic Sauro (Lac Megantic, QC)</t>
  </si>
  <si>
    <t>Plessisville Capitals (Plessisville, QC)</t>
  </si>
  <si>
    <t>Princeville Titans (Princeville, QC)</t>
  </si>
  <si>
    <t>Sherbrooke Harfangs (Sherbrooke, QC)</t>
  </si>
  <si>
    <t>Valcourt Bombardiers (Valcourt, QC)</t>
  </si>
  <si>
    <t>Victoriaville Tigers (Victoriaville, QC)</t>
  </si>
  <si>
    <t>Warwick Cougars (Warwick, QC)</t>
  </si>
  <si>
    <t>Waterloo Maroons (Waterloo, QC)</t>
  </si>
  <si>
    <t>Windsor Wild (Windsor, QC)</t>
  </si>
  <si>
    <t>Alma Aiglons (Alma, QC)</t>
  </si>
  <si>
    <t>Atanukan (Moisie, QC)</t>
  </si>
  <si>
    <t>Baie Comeau Nord-Cotiers (Baie Comeau, QC)</t>
  </si>
  <si>
    <t>Chibougamau Ambassadeurs (Chibougamau, QC)</t>
  </si>
  <si>
    <t>Chicoutimi Sagueneens (Chicoutimi, QC)</t>
  </si>
  <si>
    <t>Dolbeau Mistassini Rapides (Mistassini, QC)</t>
  </si>
  <si>
    <t>Jonquiere Marquis (Jonquiere, QC)</t>
  </si>
  <si>
    <t>La Baie National (La Baie, QC)</t>
  </si>
  <si>
    <t>Mashteuiatsh Hurricanes (Mashteuiatsh, QC)</t>
  </si>
  <si>
    <t>Metabetchouan Royals (Metabetchouan, QC)</t>
  </si>
  <si>
    <t>Roberval Sabres (Mashteuiatsh, QC)</t>
  </si>
  <si>
    <t>Sept-Iles Basques (Sept-Iles, QC)</t>
  </si>
  <si>
    <t>St-Felicien Bulldogs (St-Felicien, QC)</t>
  </si>
  <si>
    <t>Amos Forestiers (Amos, QC)</t>
  </si>
  <si>
    <t>Cree Nation Bears (Waswanipi, QC)</t>
  </si>
  <si>
    <t>La Sarre (La Sarre, QC)</t>
  </si>
  <si>
    <t>Rouyn-Noranda (Rouyn Noranda, QC)</t>
  </si>
  <si>
    <t>Temiscaming Royals (Temiscaming, QC)</t>
  </si>
  <si>
    <t>Val-d'Or Foreurs (Val d'Or, QC)</t>
  </si>
  <si>
    <t>Baie des Chaleurs Gladiateurs (New Richmond, QC)</t>
  </si>
  <si>
    <t>Forillon Predateurs (Gaspe, QC)</t>
  </si>
  <si>
    <t>Kamouraska Voisins (La Pocatiere, QC)</t>
  </si>
  <si>
    <t>Matane Sieurs (Matane, QC)</t>
  </si>
  <si>
    <t>Mont Joli Express (Mont Joli, QC)</t>
  </si>
  <si>
    <t>Rimouski Mariniers (Rimouski, QC)</t>
  </si>
  <si>
    <t>Riviere du Loop (Riviere-du-Loup, QC)</t>
  </si>
  <si>
    <t>Rocher Bulldogs (Chandler, QC)</t>
  </si>
  <si>
    <t>Temiscouata Fleur de Lys (Degelis, QC)</t>
  </si>
  <si>
    <t>Vallee Ambassadeurs (Sayabec, QC)</t>
  </si>
  <si>
    <t>Aylmer Voiliers (Aylmer, QC)</t>
  </si>
  <si>
    <t>Collines Wolves (Val-des-Monts, QC)</t>
  </si>
  <si>
    <t>Gatineau Ambassadors (Gatineau, QC)</t>
  </si>
  <si>
    <t>Hull Olympiques (Hull, QC)</t>
  </si>
  <si>
    <t>Papineau Voisins (Buckingham, QC)</t>
  </si>
  <si>
    <t>Petite Nation Seigneurs (Papineauville, QC)</t>
  </si>
  <si>
    <t>Pontiac Lions (Shawville, QC)</t>
  </si>
  <si>
    <t>Becancour Riverains (Becancour, QC)</t>
  </si>
  <si>
    <t>Capmad Barons (Trois Rivieres, QC)</t>
  </si>
  <si>
    <t>La Tuque Wolves (La Tuque, QC)</t>
  </si>
  <si>
    <t>Louiseville Coyotes (Louiseville, QC)</t>
  </si>
  <si>
    <t>Maniwaki Mustangs (Maniwaki, QC)</t>
  </si>
  <si>
    <t>Mekinac Mustangs (St-Tite, QC)</t>
  </si>
  <si>
    <t>Nicolet Panthers (Nicolet, QC)</t>
  </si>
  <si>
    <t>St-Boniface Boum (St-Boniface, QC)</t>
  </si>
  <si>
    <t>St-Louis-de-France Titans (St-Louis-de-France, QC)</t>
  </si>
  <si>
    <t>St-Marc Predators (St-Marc-des-Carrieres, QC)</t>
  </si>
  <si>
    <t>Trois-Rivieres Ouest Eagles (Trois Rivieres, QC)</t>
  </si>
  <si>
    <t>Beauce Appalaches Vikings (Beauceville, QC)</t>
  </si>
  <si>
    <t>Beauce-Nord Rapides (Ste Marie, QC)</t>
  </si>
  <si>
    <t>Charlesbourg Elans (Charlesbourg, QC)</t>
  </si>
  <si>
    <t>Charlevoix Rorquals (Baie St Paul, QC)</t>
  </si>
  <si>
    <t>Haute-Beauce Lynx (La Guadeloupe, QC)</t>
  </si>
  <si>
    <t>Lotbiniere Seigneurs (St Agapit, QC)</t>
  </si>
  <si>
    <t>Montmagny Allies (Montmagny, QC)</t>
  </si>
  <si>
    <t>Noroit Gouverneurs (St Augustin de Desmaures, QC)</t>
  </si>
  <si>
    <t>Quebec Nord-Est (Charlesbourg, QC)</t>
  </si>
  <si>
    <t>Rive-Sud Express (Levis, QC)</t>
  </si>
  <si>
    <t>Shawinigan Dynamos (Shawinigan, QC)</t>
  </si>
  <si>
    <t>St Raymond Lynx (St Raymond, QC)</t>
  </si>
  <si>
    <t>St-Foy Sillery Gouverneurs (Quebec City, QC)</t>
  </si>
  <si>
    <t>Thetford Mines Appalaches (Thetford Mines, QC)</t>
  </si>
  <si>
    <t>Trois-Rivieres Patriotes (Trois Rivieres, QC)</t>
  </si>
  <si>
    <t>Havre St Pierre Macareux (Havre-Saint-Pierre, QC)</t>
  </si>
  <si>
    <t>Port Cartier Gaulois (Port Cartier, QC)</t>
  </si>
  <si>
    <t>Beauharnois Patriots (Beauharnois, QC)</t>
  </si>
  <si>
    <t>CHA Grizzlies (Pierrefonds, QC)</t>
  </si>
  <si>
    <t>Chateauguay Cougars (Chateauguay, QC)</t>
  </si>
  <si>
    <t>Cote St Luc Canucks (Cote St Luc, QC)</t>
  </si>
  <si>
    <t>Dollard des Ormeaux Vipers (Dollard des Ormeaux, QC)</t>
  </si>
  <si>
    <t>EHL Northstars (St Laurent, QC)</t>
  </si>
  <si>
    <t>HRS Elites (St Lazare, QC)</t>
  </si>
  <si>
    <t>Huntingdon Huskies (Huntingdon, QC)</t>
  </si>
  <si>
    <t>Ile Bizard Eagles (Ile Bizard, QC)</t>
  </si>
  <si>
    <t>Ile Perrot Riverains (Ste Anne de Bellevue, QC)</t>
  </si>
  <si>
    <t>Kahnawake Mohawks (Kahnawake, QC)</t>
  </si>
  <si>
    <t>Lakeshore Panthers (Kirkland, QC)</t>
  </si>
  <si>
    <t>Lasalle Cyclones (Montreal, QC)</t>
  </si>
  <si>
    <t>Mercier Braves (Mercier, QC)</t>
  </si>
  <si>
    <t>Mont Royal/Outremont Devils (Montreal, QC)</t>
  </si>
  <si>
    <t>Montreal West/Hampstead Knights (Cote St Luc, QC)</t>
  </si>
  <si>
    <t>Pierrefonds Barracudas (Pierrefonds, QC)</t>
  </si>
  <si>
    <t>Soulanges Sasquatchs (St Polycarpe, QC)</t>
  </si>
  <si>
    <t>St Laurent Phenix (St Laurent, QC)</t>
  </si>
  <si>
    <t>Ste Martine Blizzard (Ste Martine, QC)</t>
  </si>
  <si>
    <t>Sud-Ouest Attack (Montreal, QC)</t>
  </si>
  <si>
    <t>Suroit Express (Chateauguay, QC)</t>
  </si>
  <si>
    <t>Valleyfield Braves (Salaberry-de-Valleyfield, QC)</t>
  </si>
  <si>
    <t>Vaudr-Ile Mustangs (Vaudreuil, QC)</t>
  </si>
  <si>
    <t>Verdun Leafs (Verdun, QC)</t>
  </si>
  <si>
    <t>West Island Royals (Pointe Claire, QC)</t>
  </si>
  <si>
    <t>Westmount Wings (Westmount, QC)</t>
  </si>
  <si>
    <t>WLLV Chacals (Westmount, QC)</t>
  </si>
  <si>
    <t>Ligue de Hockey d'Excellence du Quebec</t>
  </si>
  <si>
    <t>Basses Laurentides Conquerants (Terrebonne, QC)</t>
  </si>
  <si>
    <t>Beauce Appalaches Canam (St-Georges, QC)</t>
  </si>
  <si>
    <t>Cascades Elite (Kingsey Falls, QC)</t>
  </si>
  <si>
    <t>Coastal North (Baie Comeau, QC)</t>
  </si>
  <si>
    <t>College Charles Lemoyne Dynamiques (Ste Catherine, QC)</t>
  </si>
  <si>
    <t>College Francais Rive-Sud (Longueuil, QC)</t>
  </si>
  <si>
    <t>Eastern Quebec Albatross (Riviere-du-Loup, QC)</t>
  </si>
  <si>
    <t>Fadette Ecole Vert &amp; Noir (St Hyacinthe, QC)</t>
  </si>
  <si>
    <t>Lac St Louis Arsenal (Vaudreuil, QC)</t>
  </si>
  <si>
    <t>Lac St Louis Grenadiers (Chateauguay, QC)</t>
  </si>
  <si>
    <t>Lac St Louis Lions (Dollard des Ormeaux, QC)</t>
  </si>
  <si>
    <t>Lanaudiere Pioneers (Repentigny, QC)</t>
  </si>
  <si>
    <t>Laval Patriots (Laval, QC)</t>
  </si>
  <si>
    <t>Mauricie Estacades (Trois Rivieres, QC)</t>
  </si>
  <si>
    <t>Mille-Iles Seigneurs (St Eustache, QC)</t>
  </si>
  <si>
    <t>Montreal Nationals (Montreal, QC)</t>
  </si>
  <si>
    <t>Mortagne Ecole Noir &amp; Or (Boucherville, QC)</t>
  </si>
  <si>
    <t>North Selects (St Jerome, QC)</t>
  </si>
  <si>
    <t>Outaouais Intrepide (Gatineau, QC)</t>
  </si>
  <si>
    <t>Pointe-Levy Coursaires (Levis, QC)</t>
  </si>
  <si>
    <t>Quebec As (Quebec City, QC)</t>
  </si>
  <si>
    <t>Quebec Blizzard (Quebec City, QC)</t>
  </si>
  <si>
    <t>Rouyn-Noranda Citadelles (Rouyn Noranda, QC)</t>
  </si>
  <si>
    <t>Saguenay Lac St-Jean Espoirs (Jonquiere, QC)</t>
  </si>
  <si>
    <t>Fraud</t>
  </si>
  <si>
    <t>Alliston</t>
  </si>
  <si>
    <t>Oct. 28, 2025</t>
  </si>
  <si>
    <t>Nov. 13th</t>
  </si>
  <si>
    <t>Caledon</t>
  </si>
  <si>
    <t>Corner Brook, NL</t>
  </si>
  <si>
    <t>Oct. 24, 2025</t>
  </si>
  <si>
    <t>Placentia Minor Hockey</t>
  </si>
  <si>
    <t>?</t>
  </si>
  <si>
    <t>Aug. 2024</t>
  </si>
  <si>
    <t>North Durham Minor Hockey</t>
  </si>
  <si>
    <t>Lower Lakes Female Hockey League (LLFHL)</t>
  </si>
  <si>
    <t>Lloydminster</t>
  </si>
  <si>
    <t>Kelowna</t>
  </si>
  <si>
    <t>Medicine Hat</t>
  </si>
  <si>
    <t>OMHA</t>
  </si>
  <si>
    <t>Kerrobert Minor Hockey</t>
  </si>
  <si>
    <t>Calgary Minor Hockey</t>
  </si>
  <si>
    <t>Little Falls Youth Hockey Association</t>
  </si>
  <si>
    <t>Anchorage</t>
  </si>
  <si>
    <t>Mitchell Junior Hawks</t>
  </si>
  <si>
    <t>Thunder Bay</t>
  </si>
  <si>
    <t>Canton Minor Hockey</t>
  </si>
  <si>
    <t>Penticton</t>
  </si>
  <si>
    <t>Esterhazy Minor Hockey Association</t>
  </si>
  <si>
    <t>Belleville</t>
  </si>
  <si>
    <t>Ann Arbor Amateur Hockey Association (AAAHA)</t>
  </si>
  <si>
    <t>Wyandotte Warrior Hockey Association</t>
  </si>
  <si>
    <t>Westland Hockey Association</t>
  </si>
  <si>
    <t>Eastern Michigan Hockey Association</t>
  </si>
  <si>
    <t>Annual Pricing per team</t>
  </si>
  <si>
    <t>Monthly Price per Family (17 players)</t>
  </si>
  <si>
    <t>Annual Price per Family</t>
  </si>
  <si>
    <t>Roster Size</t>
  </si>
  <si>
    <t>Team Budget</t>
  </si>
  <si>
    <t>Association Pricing</t>
  </si>
  <si>
    <t>Team Pricing - Competitive</t>
  </si>
  <si>
    <t>Team Pricing - House League</t>
  </si>
  <si>
    <t>Revenue</t>
  </si>
  <si>
    <t>Total Monthly Cost</t>
  </si>
  <si>
    <t>Accounting</t>
  </si>
  <si>
    <t>Legal</t>
  </si>
  <si>
    <t>Insurance</t>
  </si>
  <si>
    <t>Supabase Subscription</t>
  </si>
  <si>
    <t>Year 1 Revenue</t>
  </si>
  <si>
    <t>Year 1 Costs</t>
  </si>
  <si>
    <t>Year 1 Profit</t>
  </si>
  <si>
    <t>ASSOCIATION</t>
  </si>
  <si>
    <t>WEBSITE</t>
  </si>
  <si>
    <t>ADDRESS</t>
  </si>
  <si>
    <t>CITY</t>
  </si>
  <si>
    <t>Ajax Spartans Minor Baseball Association</t>
  </si>
  <si>
    <t>www.ajaxbaseball.com </t>
  </si>
  <si>
    <t>15-75 Bayly St W Suite 253</t>
  </si>
  <si>
    <t>Ajax</t>
  </si>
  <si>
    <t>Alexander Park Baseball</t>
  </si>
  <si>
    <t>www.alexanderpark.ca </t>
  </si>
  <si>
    <t>201 Whitney Ave</t>
  </si>
  <si>
    <t>Hamilton</t>
  </si>
  <si>
    <t>Alvinston Minor Baseball</t>
  </si>
  <si>
    <t>www.alvinstonminorball.ca </t>
  </si>
  <si>
    <t>3310 Walnut St</t>
  </si>
  <si>
    <t>Alvinston</t>
  </si>
  <si>
    <t>Amherstburg Minor Baseball Association</t>
  </si>
  <si>
    <t>www.amherstburgcardinals.com</t>
  </si>
  <si>
    <t>3295 Meloche Road</t>
  </si>
  <si>
    <t>Amhertsburg</t>
  </si>
  <si>
    <t>Ancaster Baseball Association</t>
  </si>
  <si>
    <t>www.ancasterbaseball.ca</t>
  </si>
  <si>
    <t>268 Jerseyville Rd W</t>
  </si>
  <si>
    <t>Ancaster</t>
  </si>
  <si>
    <t>Ancaster Little League</t>
  </si>
  <si>
    <t>www.ancasterlittleleague.com</t>
  </si>
  <si>
    <t>Angus Minor Baseball</t>
  </si>
  <si>
    <t>vpselect@angusminorbaseball.com</t>
  </si>
  <si>
    <t>Angus</t>
  </si>
  <si>
    <t>Annette Baseball Association</t>
  </si>
  <si>
    <t>www.annettebaseball.com</t>
  </si>
  <si>
    <t>290 Clendenan Ave</t>
  </si>
  <si>
    <t>Toronto</t>
  </si>
  <si>
    <t>Arthur Minor Baseball</t>
  </si>
  <si>
    <t>www.arthurminorball.ca</t>
  </si>
  <si>
    <t>308 Tucker Street</t>
  </si>
  <si>
    <t>Arthur</t>
  </si>
  <si>
    <t>Aurora King Baseball Association</t>
  </si>
  <si>
    <t>www.akba.ca</t>
  </si>
  <si>
    <t>123 Murray Drive</t>
  </si>
  <si>
    <t>Aurora</t>
  </si>
  <si>
    <t>Aylmer Minor Baseball</t>
  </si>
  <si>
    <t>www.aylmerminorball.com</t>
  </si>
  <si>
    <t>150 Tarry Pkwy</t>
  </si>
  <si>
    <t>Aylmer</t>
  </si>
  <si>
    <t>Barrie Minor Baseball</t>
  </si>
  <si>
    <t>www.barriebaseball.com</t>
  </si>
  <si>
    <t>49 Truman Road Door 32</t>
  </si>
  <si>
    <t>Barrie</t>
  </si>
  <si>
    <t>Beamsville Minor Baseball</t>
  </si>
  <si>
    <t>www.beamsvilleminorbaseball.com</t>
  </si>
  <si>
    <t>5100 Fly Rd</t>
  </si>
  <si>
    <t>Beamsville</t>
  </si>
  <si>
    <t>Beaver Valley</t>
  </si>
  <si>
    <t>www.bvaa.ca</t>
  </si>
  <si>
    <t>119 Alfred St W</t>
  </si>
  <si>
    <t>Beaver</t>
  </si>
  <si>
    <t>Belleville Amateur Baseball Association</t>
  </si>
  <si>
    <t>bababucs@live.ca</t>
  </si>
  <si>
    <t>315 Bridge St W</t>
  </si>
  <si>
    <t>Binbrook Minor Baseball Association</t>
  </si>
  <si>
    <t>binbrookbisonreg@gmail.com</t>
  </si>
  <si>
    <t>1040 Golf Club Road</t>
  </si>
  <si>
    <t>Binbrook</t>
  </si>
  <si>
    <t>Birchmount Baseball League</t>
  </si>
  <si>
    <t>registrar@birchmountbaseball.com</t>
  </si>
  <si>
    <t>93 Birchmount Road, Scarborough</t>
  </si>
  <si>
    <t>Birchmount</t>
  </si>
  <si>
    <t>Blenheim and District Minor Baseball Association</t>
  </si>
  <si>
    <t>danieldfarrow@gmail.com</t>
  </si>
  <si>
    <t>199 King St</t>
  </si>
  <si>
    <t>Blenheim</t>
  </si>
  <si>
    <t>Bloordale Baseball League</t>
  </si>
  <si>
    <t>registrar@bloordalebaseball.com</t>
  </si>
  <si>
    <t>4370 Bloor St W</t>
  </si>
  <si>
    <t>Bloordale</t>
  </si>
  <si>
    <t>Bradford Minor Baseball Association</t>
  </si>
  <si>
    <t>playball.bmba@gmail.com</t>
  </si>
  <si>
    <t>3541 11th Line</t>
  </si>
  <si>
    <t>Bradford</t>
  </si>
  <si>
    <t>Brampton Minor Baseball Inc</t>
  </si>
  <si>
    <t>registrar@bmbi.net</t>
  </si>
  <si>
    <t>8850 McLaughlin Road South</t>
  </si>
  <si>
    <t>Brampton</t>
  </si>
  <si>
    <t>Brantford Minor Baseball Association</t>
  </si>
  <si>
    <t>www.brantfordbaseball.ca</t>
  </si>
  <si>
    <t>35 Sherwood Dr</t>
  </si>
  <si>
    <t>Brantford</t>
  </si>
  <si>
    <t>Brighton Baseball Association</t>
  </si>
  <si>
    <t>brightonbaseballassociation@gmail.com</t>
  </si>
  <si>
    <t>75 Elizabeth St</t>
  </si>
  <si>
    <t>Brighton</t>
  </si>
  <si>
    <t>Brights Grove Baseball Association</t>
  </si>
  <si>
    <t>3111 Egremont Rd.</t>
  </si>
  <si>
    <t>Bright Grove</t>
  </si>
  <si>
    <t>Brockville Little League</t>
  </si>
  <si>
    <t>brockvillell@gmail.com</t>
  </si>
  <si>
    <t>73 Millwood Ave</t>
  </si>
  <si>
    <t>Brockville</t>
  </si>
  <si>
    <t>Burlington Organized Minor Baseball Association</t>
  </si>
  <si>
    <t>president@baseballburlington.com</t>
  </si>
  <si>
    <t>2315 Headon Forest Drive</t>
  </si>
  <si>
    <t>Burlington</t>
  </si>
  <si>
    <t>Byron Optimist Minor Baseball Association</t>
  </si>
  <si>
    <t>admin@byronbaseball.ca</t>
  </si>
  <si>
    <t>Byron Optimist Sports Complex</t>
  </si>
  <si>
    <t>Byron</t>
  </si>
  <si>
    <t>Bytown Dodgers Baseball Club</t>
  </si>
  <si>
    <t>https://bytowndodgers.ca/</t>
  </si>
  <si>
    <t>info@bytowndodgers.com</t>
  </si>
  <si>
    <t>Ottawa</t>
  </si>
  <si>
    <t>Caledonia Minor Baseball</t>
  </si>
  <si>
    <t>www.caledoniabaseball.ca</t>
  </si>
  <si>
    <t>15, 123 Greens Rd</t>
  </si>
  <si>
    <t>Caledonia</t>
  </si>
  <si>
    <t>Cambridge Minor Baseball Association</t>
  </si>
  <si>
    <t>registrar@cmbaball.ca</t>
  </si>
  <si>
    <t>261 Hespeler Road</t>
  </si>
  <si>
    <t>Cambridge</t>
  </si>
  <si>
    <t>Camlachie Athletic Association</t>
  </si>
  <si>
    <t>camlachieathleticassociation.ca</t>
  </si>
  <si>
    <t>6767 Camlachie Road</t>
  </si>
  <si>
    <t>Canadian Girls Baseball - Toronto Girls</t>
  </si>
  <si>
    <t>info@canadiangirlsbaseball.com</t>
  </si>
  <si>
    <t>443 Arlington Ave</t>
  </si>
  <si>
    <t>Chatham Minor Baseball Association</t>
  </si>
  <si>
    <t>jason.chickowski@chathamminorbaseball.com</t>
  </si>
  <si>
    <t>30 Tweedsmuir Ave W</t>
  </si>
  <si>
    <t>Chatham</t>
  </si>
  <si>
    <t>City of Vaughan Baseball &amp; Softball Association</t>
  </si>
  <si>
    <t>Dirk.Drieberg@vaughanvikings.com</t>
  </si>
  <si>
    <t>7401 Martin Grove Rd</t>
  </si>
  <si>
    <t>Vaughan</t>
  </si>
  <si>
    <t>Clarington Minor Baseball Association</t>
  </si>
  <si>
    <t>Registrar@ClaringtonBaseball.ca</t>
  </si>
  <si>
    <t>26 Beech Ave, Bowmanville</t>
  </si>
  <si>
    <t>Clarington</t>
  </si>
  <si>
    <t>Clinton Minor Baseball</t>
  </si>
  <si>
    <t>lcb@tcc.on.ca</t>
  </si>
  <si>
    <t>Clinton</t>
  </si>
  <si>
    <t>Collingwood Minor Baseball Association</t>
  </si>
  <si>
    <t>11 High St</t>
  </si>
  <si>
    <t>Collingwood</t>
  </si>
  <si>
    <t>Cornwall Minor Baseball</t>
  </si>
  <si>
    <t>brhb17@gmail.com</t>
  </si>
  <si>
    <t>2 Bergeron Dr</t>
  </si>
  <si>
    <t>Cornwall</t>
  </si>
  <si>
    <t>Corunna Minor Baseball</t>
  </si>
  <si>
    <t>registrar@corunnaminorbaseball.com</t>
  </si>
  <si>
    <t>420 Colborne St</t>
  </si>
  <si>
    <t>Corunna</t>
  </si>
  <si>
    <t>Cottam Minor Baseball Association</t>
  </si>
  <si>
    <t>cottambaseball@gmail.com</t>
  </si>
  <si>
    <t>Ridgeview Park</t>
  </si>
  <si>
    <t>Cottam</t>
  </si>
  <si>
    <t>Courtright Minor Baseball</t>
  </si>
  <si>
    <t>1594 Third St.</t>
  </si>
  <si>
    <t>Courtright</t>
  </si>
  <si>
    <t>Delaware Komoka Mt. Brydges Minor Baseball</t>
  </si>
  <si>
    <t>rumfords@dkmb.ca</t>
  </si>
  <si>
    <t>29 Young St</t>
  </si>
  <si>
    <t>Delaware/Mt. brydges</t>
  </si>
  <si>
    <t>Delhi Minor Baseball</t>
  </si>
  <si>
    <t>Registrar@delhiminorball.com</t>
  </si>
  <si>
    <t>144 Western Ave</t>
  </si>
  <si>
    <t>Delhi</t>
  </si>
  <si>
    <t>Dorchester Baseball</t>
  </si>
  <si>
    <t>treasurer@dorchesterbaseball.com</t>
  </si>
  <si>
    <t>2066 Dorchester Rd</t>
  </si>
  <si>
    <t>London</t>
  </si>
  <si>
    <t>Dover Centre Baseball Association</t>
  </si>
  <si>
    <t>https://www.leaguelineup.com/contactform.asp?url=dovercentrebaseball&amp;id=518133&amp;l=1</t>
  </si>
  <si>
    <t>25986 baldoon Rd</t>
  </si>
  <si>
    <t>Dover Centre</t>
  </si>
  <si>
    <t>Dresden Minor Baseball</t>
  </si>
  <si>
    <t>cwvangassen@gmail.com</t>
  </si>
  <si>
    <t>207-303 Sydenham St</t>
  </si>
  <si>
    <t>Dresden</t>
  </si>
  <si>
    <t>Dundas Little League</t>
  </si>
  <si>
    <t>dllthesecretary@gmail.com</t>
  </si>
  <si>
    <t>Volunteer Field</t>
  </si>
  <si>
    <t>Dundas</t>
  </si>
  <si>
    <t>Dundas Minor Baseball</t>
  </si>
  <si>
    <t>ellison57@gmail.com</t>
  </si>
  <si>
    <t>Eager Beaver Baseball Association</t>
  </si>
  <si>
    <t>registrar@ebba.ca</t>
  </si>
  <si>
    <t>652 Elizabeth St</t>
  </si>
  <si>
    <t>East Mountain Baseball Association</t>
  </si>
  <si>
    <t>registrar.embacobras@gmail.com</t>
  </si>
  <si>
    <t>1100 Mohawk Rd E</t>
  </si>
  <si>
    <t>East Nepean Little League</t>
  </si>
  <si>
    <t>president@eastnepeanbaseball.on.ca</t>
  </si>
  <si>
    <t>140 Meadowlands Drive West</t>
  </si>
  <si>
    <t>Nepean</t>
  </si>
  <si>
    <t>East Toronto Baseball Association</t>
  </si>
  <si>
    <t>lisateliohome@gmail.com</t>
  </si>
  <si>
    <t>64 Ted Reeve Dr</t>
  </si>
  <si>
    <t>East York Baseball Association</t>
  </si>
  <si>
    <t>01coachmike@gmail.com</t>
  </si>
  <si>
    <t>373 Cedarvale Avenue, East York, Toronto</t>
  </si>
  <si>
    <t>York</t>
  </si>
  <si>
    <t>Erindale Cardinals Baseball</t>
  </si>
  <si>
    <t>https://www.leaguelineup.com/directorinfo.asp?url=erindalecardinals&amp;id=556488</t>
  </si>
  <si>
    <t>PO Box 43005 Mavis Road</t>
  </si>
  <si>
    <t>Mississauga</t>
  </si>
  <si>
    <t>Erindale Lions Little League</t>
  </si>
  <si>
    <t>registrar@erindalellbaseball.ca</t>
  </si>
  <si>
    <t>3325 The Credit Woodlands</t>
  </si>
  <si>
    <t>Essex Minor Baseball Association</t>
  </si>
  <si>
    <t>https://www.leaguelineup.com/contactform.asp?url=emba&amp;id=222722</t>
  </si>
  <si>
    <t>Essex</t>
  </si>
  <si>
    <t>Etobicoke Baseball Association</t>
  </si>
  <si>
    <t>registrar@etobicokebaseball.com</t>
  </si>
  <si>
    <t>281 Rimilton Ave</t>
  </si>
  <si>
    <t>Etobicoke</t>
  </si>
  <si>
    <t>Everett Baseball Association</t>
  </si>
  <si>
    <t>https://everettbaseball.ca/contacts/</t>
  </si>
  <si>
    <t>8186 Main Street</t>
  </si>
  <si>
    <t>Everett</t>
  </si>
  <si>
    <t>Exeter Minor Baseball</t>
  </si>
  <si>
    <t>exeterminorball@hay.net</t>
  </si>
  <si>
    <t>210 Wellington St W</t>
  </si>
  <si>
    <t>Exeter</t>
  </si>
  <si>
    <t>Flesherton Minor Baseball</t>
  </si>
  <si>
    <t>FleshertonMinorBaseball@gmail.com</t>
  </si>
  <si>
    <t>101 Highland Drive</t>
  </si>
  <si>
    <t>Flesherton</t>
  </si>
  <si>
    <t>Forest Glade Baseball</t>
  </si>
  <si>
    <t>radlam@forestgladebaseball.com</t>
  </si>
  <si>
    <t>3215 Forest Glade Dr</t>
  </si>
  <si>
    <t>Windsor</t>
  </si>
  <si>
    <t>Forest Glen Baseball</t>
  </si>
  <si>
    <t>(416) 986-9312</t>
  </si>
  <si>
    <t>3614 Stonecreek Cres.</t>
  </si>
  <si>
    <t>Forest Minor Baseball</t>
  </si>
  <si>
    <t>kgoodhand@duststopfilters.com</t>
  </si>
  <si>
    <t>6276 Townsend Line</t>
  </si>
  <si>
    <t>Forest</t>
  </si>
  <si>
    <t>Fort Erie Minor Baseball Association</t>
  </si>
  <si>
    <t>forterieminorball@gmail.com</t>
  </si>
  <si>
    <t>393 Central Ave</t>
  </si>
  <si>
    <t>Fort Erie</t>
  </si>
  <si>
    <t>Georgina Minor Baseball Association</t>
  </si>
  <si>
    <t>vicepgmba@gmail.com</t>
  </si>
  <si>
    <t>26479 Civic Centre Rd</t>
  </si>
  <si>
    <t>Georgina</t>
  </si>
  <si>
    <t>Glebe Little League</t>
  </si>
  <si>
    <t>president@glebelittleleague.ca</t>
  </si>
  <si>
    <t>135 Dunbarton Ct</t>
  </si>
  <si>
    <t>Goderich Minor Baseball</t>
  </si>
  <si>
    <t>president@goderichminorbaseball.ca</t>
  </si>
  <si>
    <t>180 McDonald St</t>
  </si>
  <si>
    <t>Goderich</t>
  </si>
  <si>
    <t>Grand Bend</t>
  </si>
  <si>
    <t>willhorlor@gmail.com</t>
  </si>
  <si>
    <t>Greater Niagara Baseball Association</t>
  </si>
  <si>
    <t>gnba@cogeco.net</t>
  </si>
  <si>
    <t>5610 Arthur St</t>
  </si>
  <si>
    <t>Niagara</t>
  </si>
  <si>
    <t>Greensville Minor Baseball</t>
  </si>
  <si>
    <t>33 Webster Street</t>
  </si>
  <si>
    <t>Grimsby Baseball League</t>
  </si>
  <si>
    <t>president@grimsbybaseball.com</t>
  </si>
  <si>
    <t>104 - 155 Main Street East, Suite 101</t>
  </si>
  <si>
    <t>Grimsby</t>
  </si>
  <si>
    <t>Guelph Minor Baseball Association</t>
  </si>
  <si>
    <t>registration@gmba.ca</t>
  </si>
  <si>
    <t>100 Crimea St #5C</t>
  </si>
  <si>
    <t>Guelph</t>
  </si>
  <si>
    <t>Halidmand County Six Nations</t>
  </si>
  <si>
    <t>abequeacademy@hotmail.com</t>
  </si>
  <si>
    <t>82 Kinross St</t>
  </si>
  <si>
    <t>Halton Hills Minor Baseball</t>
  </si>
  <si>
    <t>john.behara@hhmba.ca</t>
  </si>
  <si>
    <t>1 Park Ave</t>
  </si>
  <si>
    <t>Halton Hills</t>
  </si>
  <si>
    <t>Hamilton District Baseball Association</t>
  </si>
  <si>
    <t>www.hdba.ca</t>
  </si>
  <si>
    <t>169 West 24th St.</t>
  </si>
  <si>
    <t>Hanover Minor Baseball Association</t>
  </si>
  <si>
    <t>519-942-6495</t>
  </si>
  <si>
    <t>220 17th Ave</t>
  </si>
  <si>
    <t>Hanover</t>
  </si>
  <si>
    <t>Harrow Minor Baseball</t>
  </si>
  <si>
    <t>https://www.leaguelineup.com/contactform.asp?url=hcsmba&amp;id=563987</t>
  </si>
  <si>
    <t>321 Walnut St S</t>
  </si>
  <si>
    <t>Harrow</t>
  </si>
  <si>
    <t>High Park Little League</t>
  </si>
  <si>
    <t>highparkbaseball@gmail.com</t>
  </si>
  <si>
    <t>300 Colborne Lodge Dr</t>
  </si>
  <si>
    <t>Howick Minor Baseball</t>
  </si>
  <si>
    <t>abharding@wightman.ca</t>
  </si>
  <si>
    <t>Howick</t>
  </si>
  <si>
    <t>Ingersoll Minor Baseball</t>
  </si>
  <si>
    <t>becci_george@hotmail.com</t>
  </si>
  <si>
    <t>4-30 Caffyn St</t>
  </si>
  <si>
    <t>Ingersoll</t>
  </si>
  <si>
    <t>Innisfil Minor Baseball Association</t>
  </si>
  <si>
    <t>registrar@innisfilbaseball.com</t>
  </si>
  <si>
    <t>Belle Ewart Innisfil, Ontario Box 4433</t>
  </si>
  <si>
    <t>Innisfil</t>
  </si>
  <si>
    <t>Ivy Minor Baseball Association</t>
  </si>
  <si>
    <t>705-739-9226</t>
  </si>
  <si>
    <t>246 Barrie St</t>
  </si>
  <si>
    <t>Ivy</t>
  </si>
  <si>
    <t>Kanata Baseball Association</t>
  </si>
  <si>
    <t>registrar@kanatabaseball.com</t>
  </si>
  <si>
    <t>24056 Hazeldean RPO</t>
  </si>
  <si>
    <t>Kanata</t>
  </si>
  <si>
    <t>Kawartha Cubs Minor Baseball</t>
  </si>
  <si>
    <t>kawarthacubs@hotmail.com</t>
  </si>
  <si>
    <t>66 Cook St</t>
  </si>
  <si>
    <t>Lindsay</t>
  </si>
  <si>
    <t>Kendal Minor Baseball</t>
  </si>
  <si>
    <t>6742 Newtonville Rd, Orono</t>
  </si>
  <si>
    <t>Kendal</t>
  </si>
  <si>
    <t>Kincardine Minor Baseball</t>
  </si>
  <si>
    <t>kincardinebaseball@gmail.com</t>
  </si>
  <si>
    <t>151 Broadway St</t>
  </si>
  <si>
    <t>Kincardine</t>
  </si>
  <si>
    <t>Kingston Baseball Association</t>
  </si>
  <si>
    <t>kingstonbaseballassociation@gmail.com</t>
  </si>
  <si>
    <t>2400 Perth Rd, Glenburnie</t>
  </si>
  <si>
    <t>Kingston</t>
  </si>
  <si>
    <t>Kingston Thunder Baseball Association</t>
  </si>
  <si>
    <t>jenniferbabic@kingstonthunder.com</t>
  </si>
  <si>
    <t>1180 Woodbine Rd</t>
  </si>
  <si>
    <t>Kingsville Minor Baseball Association</t>
  </si>
  <si>
    <t>https://www.leaguelineup.com/contactform.asp?url=kmb&amp;id=485586</t>
  </si>
  <si>
    <t>1741 Jasperson Rd</t>
  </si>
  <si>
    <t>Kingsville</t>
  </si>
  <si>
    <t>Kitchener Minor Baseball Association</t>
  </si>
  <si>
    <t>admin@kitchenerminorbaseball.ca</t>
  </si>
  <si>
    <t>26 Elm St</t>
  </si>
  <si>
    <t>Kitchener</t>
  </si>
  <si>
    <t>Lakeshore Minor Baseball Association</t>
  </si>
  <si>
    <t>https://www.lakeshoreminorbaseball.ca</t>
  </si>
  <si>
    <t>Belle River</t>
  </si>
  <si>
    <t>Leamington Minor Baseball</t>
  </si>
  <si>
    <t>kevin@gabrieles.com</t>
  </si>
  <si>
    <t>Carolina Woods Crescent</t>
  </si>
  <si>
    <t>Leamington</t>
  </si>
  <si>
    <t>Leaside Baseball Association</t>
  </si>
  <si>
    <t>robyn@leasidebaseball.com</t>
  </si>
  <si>
    <t>#304-490 Eglinton Ave. East</t>
  </si>
  <si>
    <t>Leaside</t>
  </si>
  <si>
    <t>Lisle Astros Baseball Club</t>
  </si>
  <si>
    <t>705-424-5068</t>
  </si>
  <si>
    <t>P.O. Box 10</t>
  </si>
  <si>
    <t>Listowel Minor Baseball</t>
  </si>
  <si>
    <t>katrina.klemp@ed.amdsb.ca</t>
  </si>
  <si>
    <t>Listowel</t>
  </si>
  <si>
    <t>London Badgers Baseball Association</t>
  </si>
  <si>
    <t>mikelumley@rogers.com</t>
  </si>
  <si>
    <t>London District Baseball Association</t>
  </si>
  <si>
    <t>wakefield5@rogers.com</t>
  </si>
  <si>
    <t>1221 Sandford St</t>
  </si>
  <si>
    <t>London Tecumsehs Baseball Club</t>
  </si>
  <si>
    <t>registrar@londontecumsehs.com</t>
  </si>
  <si>
    <t>London West Tincaps</t>
  </si>
  <si>
    <t>dennis.dawe@oakridgebaseball.com</t>
  </si>
  <si>
    <t>14 Ranson Drive</t>
  </si>
  <si>
    <t>Lucan-Ilderton Baseball</t>
  </si>
  <si>
    <t>www.ildertonbaseball.com</t>
  </si>
  <si>
    <t>263 Main St</t>
  </si>
  <si>
    <t>Lucan</t>
  </si>
  <si>
    <t>Mahoney Baseball</t>
  </si>
  <si>
    <t>mahoney.registrar@outlook.com</t>
  </si>
  <si>
    <t>1655 Barton Street East</t>
  </si>
  <si>
    <t>Mansfield Minor Baseball</t>
  </si>
  <si>
    <t>metz.home@rogers.com</t>
  </si>
  <si>
    <t>Mansfield</t>
  </si>
  <si>
    <t>Markham District Baseball Association</t>
  </si>
  <si>
    <t>markhambaseball@hotmail.com</t>
  </si>
  <si>
    <t>5762 Hwy 7 East, PO Box 54014</t>
  </si>
  <si>
    <t>Markham</t>
  </si>
  <si>
    <t>Martingrove Baseball</t>
  </si>
  <si>
    <t>registrar@martingrove.ca</t>
  </si>
  <si>
    <t>250 Wincott Drive</t>
  </si>
  <si>
    <t>Merritton</t>
  </si>
  <si>
    <t>5 Park Ave, St. Catharines</t>
  </si>
  <si>
    <t>Midland Penetang Baseball Association</t>
  </si>
  <si>
    <t>vicepresident@midlandbaseball.ca</t>
  </si>
  <si>
    <t>606 Little Lake Park Rd</t>
  </si>
  <si>
    <t>Midland</t>
  </si>
  <si>
    <t>Milton Minor Baseball Association</t>
  </si>
  <si>
    <t>vpmiltonbaseball@gmail.com</t>
  </si>
  <si>
    <t>670 Bennett Blvd</t>
  </si>
  <si>
    <t>Milton</t>
  </si>
  <si>
    <t>Mississauga Majors Baseball Association</t>
  </si>
  <si>
    <t>President@mississaugamajors.com</t>
  </si>
  <si>
    <t>Mississauga North Baseball Association (Baseball)</t>
  </si>
  <si>
    <t>registrar@mnbatigers.ca</t>
  </si>
  <si>
    <t>6581 Kitimat Road, Units 5-6</t>
  </si>
  <si>
    <t>Mississauga Southwest Baseball Association</t>
  </si>
  <si>
    <t>david.huctwith@sympatico.ca</t>
  </si>
  <si>
    <t>3195 The Collegeway</t>
  </si>
  <si>
    <t>Mitchell Minor Ball</t>
  </si>
  <si>
    <t>Trusswurm@mitchellminorbaseball.com</t>
  </si>
  <si>
    <t>185 Wellington St</t>
  </si>
  <si>
    <t>Mount Forest Minor Baseball</t>
  </si>
  <si>
    <t>mfminorball@gmail.com</t>
  </si>
  <si>
    <t>Mount Forest</t>
  </si>
  <si>
    <t>Muskoka Hornets Baseball Association</t>
  </si>
  <si>
    <t>muskokahornets@rogers.com</t>
  </si>
  <si>
    <t>2562 Brunel Road</t>
  </si>
  <si>
    <t>Hunstville</t>
  </si>
  <si>
    <t>New Lowell Minor Baseball</t>
  </si>
  <si>
    <t>www.nlmba.com</t>
  </si>
  <si>
    <t>11 Lamers Road</t>
  </si>
  <si>
    <t>New Lowell</t>
  </si>
  <si>
    <t>Newmarket Baseball Association</t>
  </si>
  <si>
    <t>admin@newmarketbaseball.com</t>
  </si>
  <si>
    <t>800 Mulock Dr</t>
  </si>
  <si>
    <t>Newmarket</t>
  </si>
  <si>
    <t>Norfolk Senators Minor Baseball Association</t>
  </si>
  <si>
    <t>mudfordjason@gmail.com</t>
  </si>
  <si>
    <t>5-9 Allan St</t>
  </si>
  <si>
    <t>Walsingham</t>
  </si>
  <si>
    <t>North Bay Baseball Association</t>
  </si>
  <si>
    <t>info@northbaybaseball.ca</t>
  </si>
  <si>
    <t>720 Golf Club Road</t>
  </si>
  <si>
    <t>North Bay</t>
  </si>
  <si>
    <t>North London Baseball Association</t>
  </si>
  <si>
    <t>president@northlondonbaseball.com</t>
  </si>
  <si>
    <t>1593 Adelaide St. N</t>
  </si>
  <si>
    <t>North Middlesex</t>
  </si>
  <si>
    <t>kevbthompson@yahoo.ca</t>
  </si>
  <si>
    <t>North Toronto Baseball Association</t>
  </si>
  <si>
    <t>Admin@ntbaseball.com</t>
  </si>
  <si>
    <t>2708 Yonge St</t>
  </si>
  <si>
    <t>North York Baseball Association</t>
  </si>
  <si>
    <t>www.nyba.ca</t>
  </si>
  <si>
    <t>Bond Park, 120 Bond Road</t>
  </si>
  <si>
    <t>North York</t>
  </si>
  <si>
    <t>Northumberland Baseball Association</t>
  </si>
  <si>
    <t>trice@northumberlandbaseball.ca</t>
  </si>
  <si>
    <t>200 Maher Street</t>
  </si>
  <si>
    <t>Cobourg</t>
  </si>
  <si>
    <t>Oakridge Optimist Baseball Association</t>
  </si>
  <si>
    <t>oakridgesignup@gmail.com</t>
  </si>
  <si>
    <t>651 Boler Rd</t>
  </si>
  <si>
    <t>Oakville Little League</t>
  </si>
  <si>
    <t>president@ollb.org</t>
  </si>
  <si>
    <t>425 Cornwall Road</t>
  </si>
  <si>
    <t>Oakville Minor Baseball</t>
  </si>
  <si>
    <t>hjdombek@gmail.com</t>
  </si>
  <si>
    <t>2270 Speers Road</t>
  </si>
  <si>
    <t>Orangeville &amp; Headwaters Minor Baseball Association</t>
  </si>
  <si>
    <t>admin@playbaseball.ca</t>
  </si>
  <si>
    <t>8-229 Broadway, Suite 127, Orangeville, ON, L9W 1K4</t>
  </si>
  <si>
    <t>Orangeville</t>
  </si>
  <si>
    <t>Orillia Legion Minor Baseball</t>
  </si>
  <si>
    <t>olmbregistrar@outlook.com</t>
  </si>
  <si>
    <t>3-200 Memorial Ave, Suite 335</t>
  </si>
  <si>
    <t>Orillia</t>
  </si>
  <si>
    <t>Orleans Coyotes Baseball Club</t>
  </si>
  <si>
    <t>orleanscoyotes@gmail.com</t>
  </si>
  <si>
    <t>6601 Carrière St, Orléans, ON K1C 4T6</t>
  </si>
  <si>
    <t>Orleans Little League Baseball</t>
  </si>
  <si>
    <t>president@orleanslittleleague.ca</t>
  </si>
  <si>
    <t>6595 Des Chouettes Lane, Orleans</t>
  </si>
  <si>
    <t>Oshawa Legionaires Minor Baseball</t>
  </si>
  <si>
    <t>info@baseballoshawa.com</t>
  </si>
  <si>
    <t>1274 Tallpine Avenue, L1K 0G3</t>
  </si>
  <si>
    <t>Oshawa</t>
  </si>
  <si>
    <t>Ottawa City Baseball Association</t>
  </si>
  <si>
    <t>matteotammymarco@gmail.com</t>
  </si>
  <si>
    <t>Range Road</t>
  </si>
  <si>
    <t>Ottawa Girls Baseball</t>
  </si>
  <si>
    <t>info@CanadianGirlsBaseball.com</t>
  </si>
  <si>
    <t>2240 Torquay Ave</t>
  </si>
  <si>
    <t>Ottawa Valley Expos</t>
  </si>
  <si>
    <t>ovexpos@gmail.com</t>
  </si>
  <si>
    <t>Braeside</t>
  </si>
  <si>
    <t>Ottawa Whisky Jacks</t>
  </si>
  <si>
    <t>brad@sosly.com</t>
  </si>
  <si>
    <t>1169 Cameo Dr</t>
  </si>
  <si>
    <t>Owen Sound Minor Baseball Association</t>
  </si>
  <si>
    <t>osminorbaseball@gmail.com</t>
  </si>
  <si>
    <t>1750 8th Ave W</t>
  </si>
  <si>
    <t>Owen Sound</t>
  </si>
  <si>
    <t>Pelham Minor Baseball Association</t>
  </si>
  <si>
    <t>playball@pmba.ca</t>
  </si>
  <si>
    <t>P.O. Box 512</t>
  </si>
  <si>
    <t>Fonthill</t>
  </si>
  <si>
    <t>Peterborough Baseball Association</t>
  </si>
  <si>
    <t>peterboroughbaseball.ca</t>
  </si>
  <si>
    <t>PO Box 40014 Charlotte</t>
  </si>
  <si>
    <t>Peterborough</t>
  </si>
  <si>
    <t>Pickering Baseball Association</t>
  </si>
  <si>
    <t>registrar@pickeringbaseball.ca</t>
  </si>
  <si>
    <t>P.O. Box 301</t>
  </si>
  <si>
    <t>Pickering</t>
  </si>
  <si>
    <t>Port Arthur Nationals</t>
  </si>
  <si>
    <t>fgatto@hotmail.com</t>
  </si>
  <si>
    <t>Port Arthur</t>
  </si>
  <si>
    <t>Port Colborne Minor Baseball Association</t>
  </si>
  <si>
    <t>tjennings1@live.ca</t>
  </si>
  <si>
    <t>208 Clarence St</t>
  </si>
  <si>
    <t>Port Colborne</t>
  </si>
  <si>
    <t>Port Dover Minor Baseball</t>
  </si>
  <si>
    <t>pdmbaexecutiveweb@hotmail.com</t>
  </si>
  <si>
    <t>954 George Street</t>
  </si>
  <si>
    <t>Port Dover</t>
  </si>
  <si>
    <t>Port Hope &amp; District Minor Ball Association (Northhumberland)</t>
  </si>
  <si>
    <t>gkelly@northumberlandbaseball.ca</t>
  </si>
  <si>
    <t>62 McCaul St</t>
  </si>
  <si>
    <t>Port Hope</t>
  </si>
  <si>
    <t>Port Lambton Pirates</t>
  </si>
  <si>
    <t>kaylen.burgess84@gmail.com</t>
  </si>
  <si>
    <t>Hill St</t>
  </si>
  <si>
    <t>Port Lambton</t>
  </si>
  <si>
    <t>Prince Edward County Minor Baseball Association</t>
  </si>
  <si>
    <t>pecmba1995@yahoo.ca</t>
  </si>
  <si>
    <t>110 Belleville St, Belleville</t>
  </si>
  <si>
    <t>Prince Edward County</t>
  </si>
  <si>
    <t>Quinte Royals Baseball Association</t>
  </si>
  <si>
    <t>quinteroyalsbaseball.com</t>
  </si>
  <si>
    <t>quinteroyals@gmail.com</t>
  </si>
  <si>
    <t>Quinte</t>
  </si>
  <si>
    <t>Quinte West Amateur Baseball Association</t>
  </si>
  <si>
    <t>quintewestbaseball.ca</t>
  </si>
  <si>
    <t>qwbaseball@gmail.com</t>
  </si>
  <si>
    <t>Red Lake Minor Ball</t>
  </si>
  <si>
    <t>137 Howey Street</t>
  </si>
  <si>
    <t>Red Lake</t>
  </si>
  <si>
    <t>Rexdale Baseball League</t>
  </si>
  <si>
    <t>https://www.leaguelineup.com/contactform.asp?url=rexdale&amp;id=228501</t>
  </si>
  <si>
    <t>61 Hadrian Drive</t>
  </si>
  <si>
    <t>Rexdale</t>
  </si>
  <si>
    <t>Richmond Hill Phoenix Baseball Club</t>
  </si>
  <si>
    <t>registration@richmondhillbaseball.com</t>
  </si>
  <si>
    <t>Bayview 16th Ave</t>
  </si>
  <si>
    <t>Richmond Hil</t>
  </si>
  <si>
    <t>Ripley Minor Baseball</t>
  </si>
  <si>
    <t>michelleliddle@hotmail.ca</t>
  </si>
  <si>
    <t>Ripley</t>
  </si>
  <si>
    <t>Riverside Minor Baseball Association</t>
  </si>
  <si>
    <t>riversideminorbaseball@gmail.com</t>
  </si>
  <si>
    <t>6865 Ontario St</t>
  </si>
  <si>
    <t>Riverside</t>
  </si>
  <si>
    <t>Royal York Minor Baseball</t>
  </si>
  <si>
    <t>president@rybl.com</t>
  </si>
  <si>
    <t>3216 Bloor St W</t>
  </si>
  <si>
    <t>Sarnia Brigade Minor Baseball Association</t>
  </si>
  <si>
    <t>www.sarniabrigade.ca</t>
  </si>
  <si>
    <t>Sarnia</t>
  </si>
  <si>
    <t>Saugeen Shores Minor Baseball</t>
  </si>
  <si>
    <t>lgleasoncarroll@gmail.com</t>
  </si>
  <si>
    <t>649 Mill Creek Rd</t>
  </si>
  <si>
    <t>Saugeen Shores</t>
  </si>
  <si>
    <t>Scarborough Baseball Association</t>
  </si>
  <si>
    <t>vphouseleague@westhillbaseball.com</t>
  </si>
  <si>
    <t>1555 Neilson Rd</t>
  </si>
  <si>
    <t>Scarborough</t>
  </si>
  <si>
    <t>Seaway Surge Baseball Club</t>
  </si>
  <si>
    <t>info@seawaysurge.com</t>
  </si>
  <si>
    <t>18 Regiment Road</t>
  </si>
  <si>
    <t>Kemptville</t>
  </si>
  <si>
    <t>Simcoe Minor Baseball Association</t>
  </si>
  <si>
    <t>jeffshortt@gmail.com</t>
  </si>
  <si>
    <t>75 Davis St E</t>
  </si>
  <si>
    <t>Simcoe</t>
  </si>
  <si>
    <t>Soo Minor Baseball Association</t>
  </si>
  <si>
    <t>mlebel2020@gmail.com</t>
  </si>
  <si>
    <t>Black Rd</t>
  </si>
  <si>
    <t>Sault Ste. Marie</t>
  </si>
  <si>
    <t>South Bend Baseball Association</t>
  </si>
  <si>
    <t>registration@southbendbears.ca</t>
  </si>
  <si>
    <t>South Bend</t>
  </si>
  <si>
    <t>South London Baseball Assoication Inc.</t>
  </si>
  <si>
    <t>registrar@southlondonbaseball.com</t>
  </si>
  <si>
    <t>1510 Commissioners Road E</t>
  </si>
  <si>
    <t>South Ottawa Little League</t>
  </si>
  <si>
    <t>registrar@southottawalittleleague.ca</t>
  </si>
  <si>
    <t>92 Malhotra Court</t>
  </si>
  <si>
    <t>Southwest London Youth Baseball</t>
  </si>
  <si>
    <t>registrar@southwestlondonbaseball.com</t>
  </si>
  <si>
    <t>3970 Meadowbrook Dr</t>
  </si>
  <si>
    <t>St. Catharines Minor Baseball Association</t>
  </si>
  <si>
    <t>playball@stcatharinesbaseball.ca</t>
  </si>
  <si>
    <t>P.O. Box 20273</t>
  </si>
  <si>
    <t>St. Catharines</t>
  </si>
  <si>
    <t>St. Marys Minor Ball</t>
  </si>
  <si>
    <t>scott@baseballhalloffame.ca</t>
  </si>
  <si>
    <t>386 Church St S</t>
  </si>
  <si>
    <t>St. Marys</t>
  </si>
  <si>
    <t>St. Thomas Minor Baseball</t>
  </si>
  <si>
    <t>204 First Avenue</t>
  </si>
  <si>
    <t>St. Thomas</t>
  </si>
  <si>
    <t>Stayner Minor Baseball Association</t>
  </si>
  <si>
    <t>staynerminorbaseball@gmail.com</t>
  </si>
  <si>
    <t>4 Park Rd</t>
  </si>
  <si>
    <t>Stoney Creek Little League</t>
  </si>
  <si>
    <t>president.stoneycreekll@gmail.com</t>
  </si>
  <si>
    <t>890 Queenston Rd</t>
  </si>
  <si>
    <t>Stoney Creek</t>
  </si>
  <si>
    <t>Stouffville Baseball Association</t>
  </si>
  <si>
    <t>info@stouffvillebaseball.com</t>
  </si>
  <si>
    <t>12483 Ninth Line, Stouffville L4A 1C2</t>
  </si>
  <si>
    <t>Stouffville </t>
  </si>
  <si>
    <t>Stratford Minor Baseball</t>
  </si>
  <si>
    <t>president@stratfordminorbaseball.ca</t>
  </si>
  <si>
    <t>Stratford</t>
  </si>
  <si>
    <t>Strathclair Minor Ball</t>
  </si>
  <si>
    <t>email agamey@mts.net</t>
  </si>
  <si>
    <t>99 Foster Drive</t>
  </si>
  <si>
    <t>Strathroy Minor Baseball</t>
  </si>
  <si>
    <t>smbaregistrar@gmail.com</t>
  </si>
  <si>
    <t>230 York St</t>
  </si>
  <si>
    <t>Strathroy</t>
  </si>
  <si>
    <t>Sudbury Minor Baseball Association</t>
  </si>
  <si>
    <t>info@sudburyminorbaseball.com</t>
  </si>
  <si>
    <t>21 Lasalle Blvd</t>
  </si>
  <si>
    <t>Sudbury</t>
  </si>
  <si>
    <t>Tecumseh Minor Baseball Association</t>
  </si>
  <si>
    <t>info@tmba.ca</t>
  </si>
  <si>
    <t>12021 McNorton St</t>
  </si>
  <si>
    <t>Tecumseh</t>
  </si>
  <si>
    <t>Thamesford Minor Baseball</t>
  </si>
  <si>
    <t>tmbapresident@gmail.com</t>
  </si>
  <si>
    <t>221 George St</t>
  </si>
  <si>
    <t>Thamesford</t>
  </si>
  <si>
    <t>Thornhill Baseball Club</t>
  </si>
  <si>
    <t>https://thornhillbaseball.net/contact-us-email/</t>
  </si>
  <si>
    <t>298 John St</t>
  </si>
  <si>
    <t>Thornhill</t>
  </si>
  <si>
    <t>Thorold Minor Baseball</t>
  </si>
  <si>
    <t>president@thoroldbaseball.com</t>
  </si>
  <si>
    <t>30 Coleman Crt</t>
  </si>
  <si>
    <t>Thorold</t>
  </si>
  <si>
    <t>Tilbury Minor Baseball Association</t>
  </si>
  <si>
    <t>Jeffrey.Frey@brmba.ca</t>
  </si>
  <si>
    <t>Tilbury</t>
  </si>
  <si>
    <t>Tillsonburg Minor Baseball</t>
  </si>
  <si>
    <t>susie@pioneercabinetry.ca</t>
  </si>
  <si>
    <t>128 Concession St E</t>
  </si>
  <si>
    <t>Tillsonburg</t>
  </si>
  <si>
    <t>Toronto Playgrounds Baseball</t>
  </si>
  <si>
    <t>info@tpbaseball.ca</t>
  </si>
  <si>
    <t>485 Montrose Ave</t>
  </si>
  <si>
    <t>Tottenham Minor Baseball</t>
  </si>
  <si>
    <t>info.registrar@tbdmsa.ca</t>
  </si>
  <si>
    <t>72 Prospect St</t>
  </si>
  <si>
    <t>Beeton</t>
  </si>
  <si>
    <t>Turtle Club Baseball and Softball</t>
  </si>
  <si>
    <t>Registrar@turtleclubbaseball.com</t>
  </si>
  <si>
    <t>370 Reaume Road</t>
  </si>
  <si>
    <t>Lasalle</t>
  </si>
  <si>
    <t>Uxbridge Youth Baseball Association</t>
  </si>
  <si>
    <t>president@uyba.ca</t>
  </si>
  <si>
    <t>PO Box 87</t>
  </si>
  <si>
    <t>Uxbridge</t>
  </si>
  <si>
    <t>Valley East Minor Baseball Association</t>
  </si>
  <si>
    <t>vito@vemba.ca</t>
  </si>
  <si>
    <t>1045 Tilly Street</t>
  </si>
  <si>
    <t>Valley East</t>
  </si>
  <si>
    <t>Victoria - Brock Baseball Association</t>
  </si>
  <si>
    <t>sbellwood@highlandspropane.ca</t>
  </si>
  <si>
    <t>Victoria-Brock</t>
  </si>
  <si>
    <t>Walker Homesites Athletic Club (WHAC)</t>
  </si>
  <si>
    <t>mruttle0121@gmail.com</t>
  </si>
  <si>
    <t>Walker Homesites</t>
  </si>
  <si>
    <t>Walkerton Minor Ball</t>
  </si>
  <si>
    <t>tvwoudes@ymail.com</t>
  </si>
  <si>
    <t>290 Durham St W</t>
  </si>
  <si>
    <t>Walkerton</t>
  </si>
  <si>
    <t>Wallaceburg Minor Baseball Association</t>
  </si>
  <si>
    <t>wallaceburgminorbaseballassociation@outlook.com</t>
  </si>
  <si>
    <t>1 Robert St, Chatham-Kent, ON</t>
  </si>
  <si>
    <t>Wallaceburg</t>
  </si>
  <si>
    <t>Warkworth Minor Baseball</t>
  </si>
  <si>
    <t>rayarrow@hotmail.com</t>
  </si>
  <si>
    <t>Warkworth</t>
  </si>
  <si>
    <t>Wasaga Beach Minor Baseball Association</t>
  </si>
  <si>
    <t>Info@wasagabeachbaseball.ca</t>
  </si>
  <si>
    <t>P.O. Box 34</t>
  </si>
  <si>
    <t>Wasaga Beach</t>
  </si>
  <si>
    <t>Waterdown Minor Baseball Association</t>
  </si>
  <si>
    <t>registrar@waterdownminorbaseball.com</t>
  </si>
  <si>
    <t>101 Hollybush Dr</t>
  </si>
  <si>
    <t>Waterdown</t>
  </si>
  <si>
    <t>Waterloo Minor Baseball Association</t>
  </si>
  <si>
    <t>wmbarosters@waterloobaseball.ca</t>
  </si>
  <si>
    <t>500 Parkside Drive</t>
  </si>
  <si>
    <t>Waterloo</t>
  </si>
  <si>
    <t>Welland Minor Baseball</t>
  </si>
  <si>
    <t>Registration@wellandminorbaseball.ca</t>
  </si>
  <si>
    <t>404 Memorial Park Dr</t>
  </si>
  <si>
    <t>Welland</t>
  </si>
  <si>
    <t>West Hill Baseball League</t>
  </si>
  <si>
    <t>dclasky@hotmail.com</t>
  </si>
  <si>
    <t>Westhill</t>
  </si>
  <si>
    <t>West Mountain Baseball Association</t>
  </si>
  <si>
    <t>www.wmbacougars.com</t>
  </si>
  <si>
    <t>P.O. Box 60586 661 Upper James St.</t>
  </si>
  <si>
    <t>West Niagara Minor Baseball</t>
  </si>
  <si>
    <t>info@westniagarabaseball.com</t>
  </si>
  <si>
    <t>84 Mud St W</t>
  </si>
  <si>
    <t>West Toronto Baseball</t>
  </si>
  <si>
    <t>contact.us@westtorontobaseball.com</t>
  </si>
  <si>
    <t>West Toronto</t>
  </si>
  <si>
    <t>Weston Minor Baseball</t>
  </si>
  <si>
    <t>info@westonbaseball.ca</t>
  </si>
  <si>
    <t>Weston</t>
  </si>
  <si>
    <t>Wexford-Agincourt Baseball League</t>
  </si>
  <si>
    <t>registration@wexfordbaseball.com</t>
  </si>
  <si>
    <t>Whitby Minor Baseball Association</t>
  </si>
  <si>
    <t>registrar@whitbyminorbaseball.ca</t>
  </si>
  <si>
    <t>111 Industrial Dr</t>
  </si>
  <si>
    <t>Whitby</t>
  </si>
  <si>
    <t>4050 Matchette Rd</t>
  </si>
  <si>
    <t>Windsor Central Little League</t>
  </si>
  <si>
    <t>president@wcll.ca</t>
  </si>
  <si>
    <t>3739 Ypres Ave</t>
  </si>
  <si>
    <t>Windsor South Little League</t>
  </si>
  <si>
    <t>ralphburns@gmail.com</t>
  </si>
  <si>
    <t>2500 Labelle St</t>
  </si>
  <si>
    <t>Woodslee Baseball Association</t>
  </si>
  <si>
    <t>woodsleebaseballassociation@outlook.com</t>
  </si>
  <si>
    <t>1409-1473 Oriole Park Dr</t>
  </si>
  <si>
    <t>South Woodslee</t>
  </si>
  <si>
    <t>Woodstock Minor Baseball Association</t>
  </si>
  <si>
    <t>brentpeltola@woodstockminorbaseball.com</t>
  </si>
  <si>
    <t>225 Main Street</t>
  </si>
  <si>
    <t>Woodstock</t>
  </si>
  <si>
    <t>Wyoming Minor Baseball Association</t>
  </si>
  <si>
    <t>wwmbregistrar@gmail.com</t>
  </si>
  <si>
    <t>571 Erie St,</t>
  </si>
  <si>
    <t>Wyoming</t>
  </si>
  <si>
    <t>jim@torontobaseballguys.com</t>
  </si>
  <si>
    <t>Alberta</t>
  </si>
  <si>
    <t>332 rep teams</t>
  </si>
  <si>
    <t>Zone</t>
  </si>
  <si>
    <t>Association</t>
  </si>
  <si>
    <t>Contact 1</t>
  </si>
  <si>
    <t>Contact 2</t>
  </si>
  <si>
    <t>Zone 1</t>
  </si>
  <si>
    <t>Atholville</t>
  </si>
  <si>
    <t>kristinbergeron@yahoo.ca</t>
  </si>
  <si>
    <t>Zone 5</t>
  </si>
  <si>
    <t>Beaubassin</t>
  </si>
  <si>
    <t>lawrence.welling@nbed.nb.ca</t>
  </si>
  <si>
    <t>Belle-Baie</t>
  </si>
  <si>
    <t>karineboudreau83@hotmail.com</t>
  </si>
  <si>
    <t>gerald@cuisinesroi.ca</t>
  </si>
  <si>
    <t>Zone 7</t>
  </si>
  <si>
    <t>Caraquet</t>
  </si>
  <si>
    <t>baseball.caraquet@outlook.com </t>
  </si>
  <si>
    <t>Zone 6</t>
  </si>
  <si>
    <t>Chatham Head</t>
  </si>
  <si>
    <t>dmac78@gmail.com</t>
  </si>
  <si>
    <t>Dieppe</t>
  </si>
  <si>
    <t>mattcormier169@msn.com</t>
  </si>
  <si>
    <t>am_cormier@yahoo.ca </t>
  </si>
  <si>
    <t>Zone 2</t>
  </si>
  <si>
    <t>Edmundston</t>
  </si>
  <si>
    <t>pascal.sirois@icloud.com</t>
  </si>
  <si>
    <t>Zone 3</t>
  </si>
  <si>
    <t>Fredericton</t>
  </si>
  <si>
    <t>fmbaroyals@gmail.com</t>
  </si>
  <si>
    <t>Zone 4</t>
  </si>
  <si>
    <t>Fundy</t>
  </si>
  <si>
    <t>fundybaseball@outlook.com</t>
  </si>
  <si>
    <t>jamesfirlotte4@gmail.com</t>
  </si>
  <si>
    <t>Grand Falls</t>
  </si>
  <si>
    <t>charlesterio@hotmail.com</t>
  </si>
  <si>
    <t>Grand Manan</t>
  </si>
  <si>
    <t>katelynnrussell29@gmail.com</t>
  </si>
  <si>
    <t>Hampton</t>
  </si>
  <si>
    <t>merobichaud247@gmail.com</t>
  </si>
  <si>
    <t>mkwebb100@gmail.com</t>
  </si>
  <si>
    <t>Harvey</t>
  </si>
  <si>
    <t>harveyminorball@gmail.com</t>
  </si>
  <si>
    <t>Kennebecasis Valley</t>
  </si>
  <si>
    <t>abettle47@hotmail.com</t>
  </si>
  <si>
    <t>linsay.angus@rogers.com</t>
  </si>
  <si>
    <t>Kent Sud</t>
  </si>
  <si>
    <t>kentsud.mba@gmail.com</t>
  </si>
  <si>
    <t>Lameque</t>
  </si>
  <si>
    <t>carolanenowlan11@gmail.com</t>
  </si>
  <si>
    <t>denis.landry@gmail.com</t>
  </si>
  <si>
    <t>Metro</t>
  </si>
  <si>
    <t>info@metromudcats.ca</t>
  </si>
  <si>
    <t>Miramichi</t>
  </si>
  <si>
    <t>patjosh24@gmail.com</t>
  </si>
  <si>
    <t>justin.cortes@nbed.nb.ca</t>
  </si>
  <si>
    <t>Moncton</t>
  </si>
  <si>
    <t>markstymie@gmail.com</t>
  </si>
  <si>
    <t>informationmdmba@gmail.com</t>
  </si>
  <si>
    <t>Napan</t>
  </si>
  <si>
    <t>andy.hardy3@icloud.com</t>
  </si>
  <si>
    <t>Neguac</t>
  </si>
  <si>
    <t>lebreton.alexe@gmail.com</t>
  </si>
  <si>
    <t>New Maryland</t>
  </si>
  <si>
    <t>chris.day@gnb.ca</t>
  </si>
  <si>
    <t>leanneanderson1976@gmail.com</t>
  </si>
  <si>
    <t>Oromocto</t>
  </si>
  <si>
    <t>jrgallant03@yahoo.ca</t>
  </si>
  <si>
    <t>Port City</t>
  </si>
  <si>
    <t>treasurer@portcitypirates.ca</t>
  </si>
  <si>
    <t>president@portcitypirates.ca</t>
  </si>
  <si>
    <t>Restigouche East</t>
  </si>
  <si>
    <t>resteastminorbaseball@gmail.com</t>
  </si>
  <si>
    <t>Riverview</t>
  </si>
  <si>
    <t>harrison.justin@hotmail.com</t>
  </si>
  <si>
    <t>Sackville</t>
  </si>
  <si>
    <t>sackvillehurricanesbaseball@gmail.com</t>
  </si>
  <si>
    <t>Salisbury</t>
  </si>
  <si>
    <t>corymhanley@gmail.com</t>
  </si>
  <si>
    <t>St. Stephen</t>
  </si>
  <si>
    <t>ash.thib@gmail.com</t>
  </si>
  <si>
    <t>Sunny Corner</t>
  </si>
  <si>
    <t>kelsey.manderville@gmail.com </t>
  </si>
  <si>
    <t>mal_stewart08@hotmail.com </t>
  </si>
  <si>
    <t>Sussex</t>
  </si>
  <si>
    <t>jnelson@master.ca</t>
  </si>
  <si>
    <t>aaron_johnson08@hotmail.com</t>
  </si>
  <si>
    <t>Tracadie</t>
  </si>
  <si>
    <t>carlcool88@hotmail.com</t>
  </si>
  <si>
    <t>Western Valley</t>
  </si>
  <si>
    <t>bridget.nugent@nbed.nb.ca</t>
  </si>
  <si>
    <t>             </t>
  </si>
  <si>
    <t>NB Junior Baseball League</t>
  </si>
  <si>
    <t>director@baseballnb.ca</t>
  </si>
  <si>
    <t>Miramichi Valley Baseball League</t>
  </si>
  <si>
    <t>jimmath@nbnet.nb.ca</t>
  </si>
  <si>
    <t>ian.mvbl46@gmail.com</t>
  </si>
  <si>
    <t>Capital City Intermediate Baseball League</t>
  </si>
  <si>
    <t>trevors.jeremy@gmail.com</t>
  </si>
  <si>
    <t>Southern NB Baseball League (Intermediate) </t>
  </si>
  <si>
    <t>doug.snbbl@gmail.com</t>
  </si>
  <si>
    <t>NB Senior Baseball League</t>
  </si>
  <si>
    <t>teejayoh@rogers.com</t>
  </si>
  <si>
    <t>esteyh22@gmail.com</t>
  </si>
  <si>
    <t>Lower Mainland &amp; Sunshine Coast</t>
  </si>
  <si>
    <t>Abbotsford Minor</t>
  </si>
  <si>
    <t>North Shore Baseball</t>
  </si>
  <si>
    <t>Aldergrove Minor Baseball</t>
  </si>
  <si>
    <t>Powell River Minor Baseball</t>
  </si>
  <si>
    <t>Agassiz Baseball</t>
  </si>
  <si>
    <t>Richmond City Baseball</t>
  </si>
  <si>
    <t>Burnaby Minor Baseball</t>
  </si>
  <si>
    <t>Ridge Meadows Minor Baseball</t>
  </si>
  <si>
    <t>Chilliwack Minor Baseball</t>
  </si>
  <si>
    <t>South Burnaby Minor Baseball</t>
  </si>
  <si>
    <t>Cloverdale Minor Baseball</t>
  </si>
  <si>
    <t>Sunshine Coast Baseball</t>
  </si>
  <si>
    <t>Howe Sound Minor Baseball</t>
  </si>
  <si>
    <t>Surrey Canadian Baseball</t>
  </si>
  <si>
    <t>Ladner Minor Baseball</t>
  </si>
  <si>
    <t>Tri-City Thunder Minor Baseball</t>
  </si>
  <si>
    <t>Mission Minor Baseball</t>
  </si>
  <si>
    <t>Tsawwassen Amateur Baseball</t>
  </si>
  <si>
    <t>Newton Canadian Baseball</t>
  </si>
  <si>
    <t>Vancouver Community Baseball</t>
  </si>
  <si>
    <t>New West Minor Baseball</t>
  </si>
  <si>
    <t>Vancouver Minor Baseball</t>
  </si>
  <si>
    <t>North Delta Baseball</t>
  </si>
  <si>
    <t>Whistler Youth Baseball Club</t>
  </si>
  <si>
    <t>North Langley Baseball</t>
  </si>
  <si>
    <t>White Rock South Surrey</t>
  </si>
  <si>
    <t>Island &amp; Interior/North</t>
  </si>
  <si>
    <t>Island</t>
  </si>
  <si>
    <t>Interior</t>
  </si>
  <si>
    <t>Alberni Baseball</t>
  </si>
  <si>
    <t>100 Mile House Baseball</t>
  </si>
  <si>
    <t>Campbell River</t>
  </si>
  <si>
    <t>Chase Minor Baseball</t>
  </si>
  <si>
    <t>Chemainus</t>
  </si>
  <si>
    <t>COMBA (Central Okanagan Minor)</t>
  </si>
  <si>
    <t>Comox Valley Baseball</t>
  </si>
  <si>
    <t>Enderby Minor Baseball</t>
  </si>
  <si>
    <t>Duncan Junior Baseball</t>
  </si>
  <si>
    <t>Kamloops and District Minor Baseball</t>
  </si>
  <si>
    <t>Greater Victoria Minor</t>
  </si>
  <si>
    <t>North Shuswap Minor Baseball</t>
  </si>
  <si>
    <t>Ladysmith Minor Baseball</t>
  </si>
  <si>
    <t>Prince George Minor Baseball</t>
  </si>
  <si>
    <t>Lake Cowichan District</t>
  </si>
  <si>
    <t>Quesnel Minor Baseballl</t>
  </si>
  <si>
    <t>Nanaimo Minor Baseball</t>
  </si>
  <si>
    <t>Revelstoke Minor Baseball</t>
  </si>
  <si>
    <t>Oceanside Minor Baseball</t>
  </si>
  <si>
    <t>Osoyoos Minor Baseball</t>
  </si>
  <si>
    <t>Saltspring Minor Baseball</t>
  </si>
  <si>
    <t>Salmon Arm Minor Baseball</t>
  </si>
  <si>
    <t>Kootenays</t>
  </si>
  <si>
    <t>South Okanagan Minor Baseball</t>
  </si>
  <si>
    <t>Columbia Valley Minor Baseball</t>
  </si>
  <si>
    <t>Summerland Minor Baseball</t>
  </si>
  <si>
    <t>Cranbrook Minor Baseball</t>
  </si>
  <si>
    <t>Vernon Baseball Association</t>
  </si>
  <si>
    <t>Creston Valley Minor Baseball</t>
  </si>
  <si>
    <t>West Kelowna Minor Baseball</t>
  </si>
  <si>
    <t>Golden Rams Minor Baseball</t>
  </si>
  <si>
    <t>Kimberley Minor Baseball</t>
  </si>
  <si>
    <t>Nelson Baseball Association</t>
  </si>
  <si>
    <t>Trail Youth Baseball</t>
  </si>
  <si>
    <t>UI Design</t>
  </si>
  <si>
    <t>AWS EC2</t>
  </si>
  <si>
    <t>New Teams</t>
  </si>
  <si>
    <t>Total Teams</t>
  </si>
  <si>
    <t>House League Teams (?)</t>
  </si>
  <si>
    <t>Associations</t>
  </si>
  <si>
    <t>Pilot Teams</t>
  </si>
  <si>
    <t>Remaining Teams</t>
  </si>
  <si>
    <t>Conversion Rate</t>
  </si>
  <si>
    <t>Total Paying Teams</t>
  </si>
  <si>
    <t>GTHL - 3 Year Exclusivity Agreement</t>
  </si>
  <si>
    <t>OMHA - 3 Year Exclusivity Agreement</t>
  </si>
  <si>
    <t>Association Pilot Season Fee</t>
  </si>
  <si>
    <t>Developer / Support</t>
  </si>
  <si>
    <t>Year 2 Revenue</t>
  </si>
  <si>
    <t>Year 2 Costs</t>
  </si>
  <si>
    <t>Year 2 Profit</t>
  </si>
  <si>
    <t>Year 3 Revenue</t>
  </si>
  <si>
    <t>Year 3 Costs</t>
  </si>
  <si>
    <t>Year 3 Profit</t>
  </si>
  <si>
    <t>Year 4 Revenue</t>
  </si>
  <si>
    <t>Year 4 Costs</t>
  </si>
  <si>
    <t>Year 4 Profit</t>
  </si>
  <si>
    <t>Year 5 Revenue</t>
  </si>
  <si>
    <t>Year 5 Costs</t>
  </si>
  <si>
    <t>Year 5 Profit</t>
  </si>
  <si>
    <t>Market Share</t>
  </si>
  <si>
    <t>Total N.A. Hockey Teams</t>
  </si>
  <si>
    <t>Hockey</t>
  </si>
  <si>
    <t>Sport</t>
  </si>
  <si>
    <t>Soccer</t>
  </si>
  <si>
    <t>Lacrosse</t>
  </si>
  <si>
    <t>Other</t>
  </si>
  <si>
    <t>Year 1</t>
  </si>
  <si>
    <t>Year 2</t>
  </si>
  <si>
    <t>Year 3</t>
  </si>
  <si>
    <t>Year 4</t>
  </si>
  <si>
    <t>Year 5</t>
  </si>
  <si>
    <t>Churn Rate</t>
  </si>
  <si>
    <t>Hockey (Aug - Apr)</t>
  </si>
  <si>
    <t>Baseball (Mar -August)</t>
  </si>
  <si>
    <t>Football (May - Nov)</t>
  </si>
  <si>
    <t>Lacrosse (Mar - Aug)</t>
  </si>
  <si>
    <t>Soccer (Mar - Nov)</t>
  </si>
  <si>
    <t>Total Monthly Revenue</t>
  </si>
  <si>
    <t>Sales Person 1</t>
  </si>
  <si>
    <t>Sales Person 2</t>
  </si>
  <si>
    <t>Year 6 Revenue</t>
  </si>
  <si>
    <t>Year 6 Costs</t>
  </si>
  <si>
    <t>Year 6 Profit</t>
  </si>
  <si>
    <t>Marketing / SEO / Ads</t>
  </si>
  <si>
    <t>Marketing Person</t>
  </si>
  <si>
    <t>Taxes</t>
  </si>
  <si>
    <t>Website Hosting</t>
  </si>
  <si>
    <t>Clerk Authentication Subscription</t>
  </si>
  <si>
    <t>Email Service - Resend</t>
  </si>
  <si>
    <t>CRM Subscription</t>
  </si>
  <si>
    <t>Bank Fees</t>
  </si>
  <si>
    <t>Year 2 Hockey Association Teams</t>
  </si>
  <si>
    <t>Year 3 Hockey Association Teams</t>
  </si>
  <si>
    <t>Year 4 HockeyAssociation Teams</t>
  </si>
  <si>
    <t>Year 5 Hockey Association Teams</t>
  </si>
  <si>
    <t>Year 1 ARR</t>
  </si>
  <si>
    <t>Year 2 ARR</t>
  </si>
  <si>
    <t>Year 3 ARR</t>
  </si>
  <si>
    <t>Year 4 ARR</t>
  </si>
  <si>
    <t>Year 5 ARR</t>
  </si>
  <si>
    <t>Year 6 ARR</t>
  </si>
  <si>
    <t>Association Teams</t>
  </si>
  <si>
    <t>Founder Salary</t>
  </si>
  <si>
    <t>League</t>
  </si>
  <si>
    <t>Team Count</t>
  </si>
  <si>
    <t>American Legion Baseball</t>
  </si>
  <si>
    <t>Babe Ruth Baseball</t>
  </si>
  <si>
    <t>Little League Canada</t>
  </si>
  <si>
    <t>Little League USA</t>
  </si>
  <si>
    <t>Pop Warner Football</t>
  </si>
  <si>
    <t>Avg # of Teams</t>
  </si>
  <si>
    <t>HEO</t>
  </si>
  <si>
    <t>Hockey BC</t>
  </si>
  <si>
    <t>Hockey Alberta</t>
  </si>
  <si>
    <t>Hockey QC</t>
  </si>
  <si>
    <t>USA Hockey</t>
  </si>
  <si>
    <t>Hockey Canada</t>
  </si>
  <si>
    <t>NOHA</t>
  </si>
  <si>
    <t>Alliance</t>
  </si>
  <si>
    <t>OWHA</t>
  </si>
  <si>
    <t>Gamesheet</t>
  </si>
  <si>
    <t>USD per team</t>
  </si>
  <si>
    <t>per game</t>
  </si>
  <si>
    <t>Games</t>
  </si>
  <si>
    <t>Indiana Member Associations</t>
  </si>
  <si>
    <t>Association Name</t>
  </si>
  <si>
    <t>USAH Association Number</t>
  </si>
  <si>
    <t>President</t>
  </si>
  <si>
    <t>President Email</t>
  </si>
  <si>
    <t>ADAMS EASTSIDE EAGLES</t>
  </si>
  <si>
    <t>INH0014</t>
  </si>
  <si>
    <t>Matt Zimmerman</t>
  </si>
  <si>
    <t>zmatt940@gmail.com</t>
  </si>
  <si>
    <t>BISHOP NOLL</t>
  </si>
  <si>
    <t>INH0100</t>
  </si>
  <si>
    <t>Rich Sobilo</t>
  </si>
  <si>
    <t>richard.sobilo@bp.com</t>
  </si>
  <si>
    <t>BLOOMINGTON BLADES HIGH SCHOOL HOCKEY</t>
  </si>
  <si>
    <t>INH0003</t>
  </si>
  <si>
    <t>Danny Sizemore</t>
  </si>
  <si>
    <t>dsizemore82@gmail.com</t>
  </si>
  <si>
    <t>BLOOMINGTON BLADES YOUTH HOCKEY</t>
  </si>
  <si>
    <t>INH0045</t>
  </si>
  <si>
    <t>David Konisky</t>
  </si>
  <si>
    <t>president@bloomingtonblades.com</t>
  </si>
  <si>
    <t>BREBEUF JESUIT PREPARATORY SCHOOL</t>
  </si>
  <si>
    <t>INH0004</t>
  </si>
  <si>
    <t>Patrick Kersey</t>
  </si>
  <si>
    <t>parkers1@yahoo.com</t>
  </si>
  <si>
    <t>BRICKYARD ADULT HOCKEY</t>
  </si>
  <si>
    <t>INH0094</t>
  </si>
  <si>
    <t>Bill Sponsler</t>
  </si>
  <si>
    <t>bill.sponsler@usbank.com</t>
  </si>
  <si>
    <t>CARMEL HIGH SCHOOL</t>
  </si>
  <si>
    <t>INH0005</t>
  </si>
  <si>
    <t>Steve Cheslock</t>
  </si>
  <si>
    <t>fouronice@gmail.com</t>
  </si>
  <si>
    <t>CARROLL HIGH SCHOOL</t>
  </si>
  <si>
    <t>INH0006</t>
  </si>
  <si>
    <t>Brian Carteaux</t>
  </si>
  <si>
    <t>brian_carteaux@swissre.com</t>
  </si>
  <si>
    <t>CENTRAL INDIANA KNIGHTS HS HOCKEY</t>
  </si>
  <si>
    <t>INH0099</t>
  </si>
  <si>
    <t>David Bedich</t>
  </si>
  <si>
    <t>davidb@parapro.com</t>
  </si>
  <si>
    <t>COLUMBUS HIGH SCHOOL</t>
  </si>
  <si>
    <t>INH0009</t>
  </si>
  <si>
    <t>Steve Nelson</t>
  </si>
  <si>
    <t>snelson_13@hotmail.com</t>
  </si>
  <si>
    <t>COLUMBUS YOUTH HOCKEY INC</t>
  </si>
  <si>
    <t>INH0033</t>
  </si>
  <si>
    <t>Paul Barringer</t>
  </si>
  <si>
    <t>paulsy40@gmail.com</t>
  </si>
  <si>
    <t>CROWN POINT HIGH SCHOOL</t>
  </si>
  <si>
    <t>INH0032</t>
  </si>
  <si>
    <t>Laura Summers</t>
  </si>
  <si>
    <t>laurasummers29@yahoo.com</t>
  </si>
  <si>
    <t>CULVER ACADEMIES</t>
  </si>
  <si>
    <t>INH0031</t>
  </si>
  <si>
    <t>Dan Davidge</t>
  </si>
  <si>
    <t>dan.davidge@culver.org</t>
  </si>
  <si>
    <t>EVANSVILLE YOUTH HOCKEY</t>
  </si>
  <si>
    <t>INH0038</t>
  </si>
  <si>
    <t>Angie Caston-Scheller</t>
  </si>
  <si>
    <t>eyhapres@gmail.com</t>
  </si>
  <si>
    <t>FORT WAYNE BRUINS</t>
  </si>
  <si>
    <t>INH0022</t>
  </si>
  <si>
    <t>Thomas Bunn</t>
  </si>
  <si>
    <t>bunner1171@gmail.com</t>
  </si>
  <si>
    <t>FORT WAYNE SLED HOCKEY</t>
  </si>
  <si>
    <t>IND1001 *</t>
  </si>
  <si>
    <t>FORT WAYNE YOUTH HOCKEY INC</t>
  </si>
  <si>
    <t>INH0040</t>
  </si>
  <si>
    <t>Brian Dunkin</t>
  </si>
  <si>
    <t>dunkin.brian@gmail.com</t>
  </si>
  <si>
    <t>FT WAYNE AREA HIGH SCHOOL HOCKEY LEAGUE</t>
  </si>
  <si>
    <t>INH0011</t>
  </si>
  <si>
    <t>FT WAYNE VIPERS HIGH SCHOOL</t>
  </si>
  <si>
    <t>INH0023</t>
  </si>
  <si>
    <t>Craig Scully</t>
  </si>
  <si>
    <t>craig@thescullys.net</t>
  </si>
  <si>
    <t>GREATER INDIANAPOLIS ADULT HOCKEY LEAGUE</t>
  </si>
  <si>
    <t>INH0070</t>
  </si>
  <si>
    <t>Elmar SChmittou</t>
  </si>
  <si>
    <t>elmars@carmelice.com</t>
  </si>
  <si>
    <t>HOMESTEAD HIGH SCHOOL</t>
  </si>
  <si>
    <t>INH0013</t>
  </si>
  <si>
    <t>Tom Pecororo</t>
  </si>
  <si>
    <t>tpec35@yahoo.com</t>
  </si>
  <si>
    <t>HSE HOCKEY</t>
  </si>
  <si>
    <t>INH0060</t>
  </si>
  <si>
    <t>Dawn Schrettonbrunner</t>
  </si>
  <si>
    <t>dkirk18214@aol.com</t>
  </si>
  <si>
    <t>INDIANA ELITE AAA</t>
  </si>
  <si>
    <t>INH0110</t>
  </si>
  <si>
    <t>Tommy Schoegler</t>
  </si>
  <si>
    <t>tshag1313@gmail.com</t>
  </si>
  <si>
    <t>INDIANA WOMENS ICE HOCKEY FEDERATION</t>
  </si>
  <si>
    <t>INH0035 *</t>
  </si>
  <si>
    <t>INDIANAPOLIS BLIND HOCKEY</t>
  </si>
  <si>
    <t>IND5001</t>
  </si>
  <si>
    <t>Greg Merryfield</t>
  </si>
  <si>
    <t>merryfield_gl@msn.com</t>
  </si>
  <si>
    <t>INDIANAPOLIS SLED HOCKEY</t>
  </si>
  <si>
    <t>IND1004 *</t>
  </si>
  <si>
    <t>INDIANAPOLIS YOUTH HOCKEY ASSOCIATION</t>
  </si>
  <si>
    <t>INH0037</t>
  </si>
  <si>
    <t>Ed Carpenter</t>
  </si>
  <si>
    <t>eec500@gmail.com</t>
  </si>
  <si>
    <t>INDY SPEED WOMENS HOCKEY</t>
  </si>
  <si>
    <t>INH0091 *</t>
  </si>
  <si>
    <t>IRISH YOUTH HOCKEY LEAGUE</t>
  </si>
  <si>
    <t>INH0036</t>
  </si>
  <si>
    <t>Anne Clifford</t>
  </si>
  <si>
    <t>cliffordiyhl@gmail.com</t>
  </si>
  <si>
    <t>LAKE CENTRAL HIGH SCHOOL</t>
  </si>
  <si>
    <t>INH0015</t>
  </si>
  <si>
    <t>Robert Pereiria</t>
  </si>
  <si>
    <t>rpereira@alliancegrouptech.com</t>
  </si>
  <si>
    <t>LEGENDS 35 ADULT DRAFT LEAGUE</t>
  </si>
  <si>
    <t>INH0092 *</t>
  </si>
  <si>
    <t>LEO HIGH SCHOOL</t>
  </si>
  <si>
    <t>INH0020</t>
  </si>
  <si>
    <t>Niles Schwartz</t>
  </si>
  <si>
    <t>nilesschwartz@yahoo.com</t>
  </si>
  <si>
    <t>MIDWEST YOUTH HOCKEY ASSOCIATION</t>
  </si>
  <si>
    <t>INH0081</t>
  </si>
  <si>
    <t>Brandon Spike</t>
  </si>
  <si>
    <t>bspike1@gmail.com</t>
  </si>
  <si>
    <t>MOHAWKS YOUTH HOCKEY</t>
  </si>
  <si>
    <t>INH0109</t>
  </si>
  <si>
    <t>rsobilo@bishopnoll.org</t>
  </si>
  <si>
    <t>MUNSTER MUSTANG HOCKEY ORGANIZATION</t>
  </si>
  <si>
    <t>INH0019</t>
  </si>
  <si>
    <t>Francesca Flores-Nunez</t>
  </si>
  <si>
    <t>francesca.nunezcobros@gmail.com</t>
  </si>
  <si>
    <t>NOTRE DAME INTRAMURAL HOCKEY</t>
  </si>
  <si>
    <t>INH0103 *</t>
  </si>
  <si>
    <t>OCTANE ADULT HOCKEY LEAGUE</t>
  </si>
  <si>
    <t>INH0074 *</t>
  </si>
  <si>
    <t>PENN HIGH SCHOOL</t>
  </si>
  <si>
    <t>INH0025</t>
  </si>
  <si>
    <t>Jim Cocquyt</t>
  </si>
  <si>
    <t>jcocquyt@comcast.net</t>
  </si>
  <si>
    <t>RIVER CITY SLED ROVERS</t>
  </si>
  <si>
    <t>IND1002</t>
  </si>
  <si>
    <t>Jay Lewis</t>
  </si>
  <si>
    <t>jaygreta@gmail.com</t>
  </si>
  <si>
    <t>SAINT JOSEPH HIGH SCHOOL</t>
  </si>
  <si>
    <t>INH0027</t>
  </si>
  <si>
    <t>Robert Hosinski</t>
  </si>
  <si>
    <t>roberthosinski@cmcast.net</t>
  </si>
  <si>
    <t>SIRENS WOMENS HOCKEY</t>
  </si>
  <si>
    <t>INH0106</t>
  </si>
  <si>
    <t>Dana Vanco</t>
  </si>
  <si>
    <t>danah5@sbcglobal.net</t>
  </si>
  <si>
    <t>SOUTH BEND RILEY HIGH SCHOOL-Wildcats</t>
  </si>
  <si>
    <t>INH0029</t>
  </si>
  <si>
    <t>Reggie Wensell</t>
  </si>
  <si>
    <t>reggiewensel@gmail.com</t>
  </si>
  <si>
    <t>SOUTH INDY YOUTH HOCKEY ASSOCIATION</t>
  </si>
  <si>
    <t>INH0001</t>
  </si>
  <si>
    <t>Tyler Klassen</t>
  </si>
  <si>
    <t>siyhapresident@gmail.com</t>
  </si>
  <si>
    <t>SOUTH STARS HIGH SCHOOL HOCKEY</t>
  </si>
  <si>
    <t>INH0026</t>
  </si>
  <si>
    <t>Glenn Augustine</t>
  </si>
  <si>
    <t>glennaugustine@att.net</t>
  </si>
  <si>
    <t>SPORTONE PARKVIEW</t>
  </si>
  <si>
    <t>INH0061</t>
  </si>
  <si>
    <t>Kaleigh Shrock</t>
  </si>
  <si>
    <t>kschrock@sportoneparkviewicehouse.com</t>
  </si>
  <si>
    <t>SUMMIT CITY PANTHERS</t>
  </si>
  <si>
    <t>INH0028</t>
  </si>
  <si>
    <t>TEAM INDIANA</t>
  </si>
  <si>
    <t>INH0044</t>
  </si>
  <si>
    <t>Steve Bartels</t>
  </si>
  <si>
    <t>steven.bartels@kraftheinz.com</t>
  </si>
  <si>
    <t>TRI STATE SLED DOGS</t>
  </si>
  <si>
    <t>IND1003</t>
  </si>
  <si>
    <t>Joel Claycomb</t>
  </si>
  <si>
    <t>tristatesleddogs@gmail.com</t>
  </si>
  <si>
    <t>TRINE THUNDER HOCKEY</t>
  </si>
  <si>
    <t>INH0102</t>
  </si>
  <si>
    <t>Brittany Bacon</t>
  </si>
  <si>
    <t>brittanykbacon@gmail.com</t>
  </si>
  <si>
    <t>VALPARAISO HOCKEY CLUB</t>
  </si>
  <si>
    <t>INH0063</t>
  </si>
  <si>
    <t>Denny Rhodes</t>
  </si>
  <si>
    <t>dwrhodes2@gmail.com</t>
  </si>
  <si>
    <t>WESTFIELD HOCKEY CLUB</t>
  </si>
  <si>
    <t>INH0017</t>
  </si>
  <si>
    <t>Eva Gossard</t>
  </si>
  <si>
    <t>evagossard@gmail.com</t>
  </si>
  <si>
    <t>ZIONSVILLE HIGH SCHOOL HOCKEY CLUB</t>
  </si>
  <si>
    <t>INH0021</t>
  </si>
  <si>
    <t>Brett Shahbaz</t>
  </si>
  <si>
    <t>brettshahbaz@att.com</t>
  </si>
  <si>
    <t>Kentucky Member Associations</t>
  </si>
  <si>
    <t>CENTRAL KENTUCKY HOCKEY ASSOCIATION</t>
  </si>
  <si>
    <t>KYH0219*</t>
  </si>
  <si>
    <t>Ryan May</t>
  </si>
  <si>
    <t>rmay@centralkentuckyhockey.com</t>
  </si>
  <si>
    <t>FIGHTING FILLIES ADULT HOCKEY</t>
  </si>
  <si>
    <t>KYH0246</t>
  </si>
  <si>
    <t>Sarah Hoover</t>
  </si>
  <si>
    <t>sbhoover25@gmail.com</t>
  </si>
  <si>
    <t>KENTUCKY AMATEUR ICE HOCKEY ASSOCIATION</t>
  </si>
  <si>
    <t>KYH0240</t>
  </si>
  <si>
    <t>Neal Hoover</t>
  </si>
  <si>
    <t>kaihapresident@louisvilleicecardinals.com</t>
  </si>
  <si>
    <t>LOUISVILLE ADULT HOCKEY PLAYERS ASSOC</t>
  </si>
  <si>
    <t>KYH0221</t>
  </si>
  <si>
    <t>Rob Jenkins</t>
  </si>
  <si>
    <t>lahpa@me.com</t>
  </si>
  <si>
    <t>LOUISVILLE STALLIONS HOCKEY CLUB</t>
  </si>
  <si>
    <t>KYH0234</t>
  </si>
  <si>
    <t>Don Burton</t>
  </si>
  <si>
    <t>donb423@msn.com</t>
  </si>
  <si>
    <t>NORTHERN KENTUCKY YOUTH HOCKEY</t>
  </si>
  <si>
    <t>KYH0218 *</t>
  </si>
  <si>
    <t>OWENSBORO YOUTH HOCKEY</t>
  </si>
  <si>
    <t>KYH0217*</t>
  </si>
  <si>
    <t>Jason Koger</t>
  </si>
  <si>
    <t>jkoger84@aol.com</t>
  </si>
  <si>
    <t>TRINITY HIGH SCHOOL</t>
  </si>
  <si>
    <t>KYH0227*</t>
  </si>
  <si>
    <t>Jeffrey Smith</t>
  </si>
  <si>
    <t>jssmithcpa@yahoo.com</t>
  </si>
  <si>
    <t>Ohio Member Associations</t>
  </si>
  <si>
    <t>ADAPTIVE SPORTS OHIO SLED HOCKEY</t>
  </si>
  <si>
    <t>OHD1001</t>
  </si>
  <si>
    <t>Lisa Followay</t>
  </si>
  <si>
    <t>director@adaptivesportsohio.org</t>
  </si>
  <si>
    <t>ALICE NOBLE ADULT HOCKEY LEAGUE</t>
  </si>
  <si>
    <t>OHH0002</t>
  </si>
  <si>
    <t>Seth Greenberg</t>
  </si>
  <si>
    <t>seth@nobleice.com</t>
  </si>
  <si>
    <t>ATHENS YOUTH HOCKEY ASSOCIATION</t>
  </si>
  <si>
    <t>OHH1144</t>
  </si>
  <si>
    <t>Duston Altop</t>
  </si>
  <si>
    <t>s188989@yahoo.com</t>
  </si>
  <si>
    <t>BGSU ADULT HOCKEY LEAGUE</t>
  </si>
  <si>
    <t>OHH1045 *</t>
  </si>
  <si>
    <t>BOWLING GREEN YOUTH HOCKEY</t>
  </si>
  <si>
    <t>OHH1026</t>
  </si>
  <si>
    <t>Tony Lake</t>
  </si>
  <si>
    <t>tlake.official@gmail.com</t>
  </si>
  <si>
    <t>BROOKLYN YOUTH HOCKEY ASSOCIATION</t>
  </si>
  <si>
    <t>OHH0015</t>
  </si>
  <si>
    <t>Colleen O'Malley-Ramos</t>
  </si>
  <si>
    <t>president@clevelandsharks.com</t>
  </si>
  <si>
    <t>CANTON AKRON JETS</t>
  </si>
  <si>
    <t>OHH0020</t>
  </si>
  <si>
    <t>Grant Mitchell</t>
  </si>
  <si>
    <t>grant.mitchell@thekag.com</t>
  </si>
  <si>
    <t>CANTON-AKRON HOCKEY ASSOCIATION</t>
  </si>
  <si>
    <t>OHH0025</t>
  </si>
  <si>
    <t>Joel Martin</t>
  </si>
  <si>
    <t>jmarss13@gmail.com</t>
  </si>
  <si>
    <t>CAPITAL AMATEUR HOCKEY ASSOCIATION</t>
  </si>
  <si>
    <t>OHH1024</t>
  </si>
  <si>
    <t>Jason Richeson</t>
  </si>
  <si>
    <t>jason.richeson@cahahockey.com</t>
  </si>
  <si>
    <t>CENTRAL OHIO WOMENS HOCKEY</t>
  </si>
  <si>
    <t>OHH1021 *</t>
  </si>
  <si>
    <t>CHILLER ADULT HOCKEY LEAGUE</t>
  </si>
  <si>
    <t>OHH1230</t>
  </si>
  <si>
    <t>Martin Spanhel</t>
  </si>
  <si>
    <t>mspanhel@thechiller.com</t>
  </si>
  <si>
    <t>CINCINNATI CYCLONES SPECIAL HOCKEY</t>
  </si>
  <si>
    <t>OHD4003</t>
  </si>
  <si>
    <t>Jamie Furstein</t>
  </si>
  <si>
    <t>cincinnatispecialhockey@gmail.com</t>
  </si>
  <si>
    <t>CINCINNATI RISING STARS</t>
  </si>
  <si>
    <t>OHH1240 *</t>
  </si>
  <si>
    <t>CINCINNATI SLED HOCKEY</t>
  </si>
  <si>
    <t>OHD1004</t>
  </si>
  <si>
    <t>Renee Loftspring</t>
  </si>
  <si>
    <t>cincinnatisledhockey@gmail.com</t>
  </si>
  <si>
    <t>CINCINNATI SWORDS</t>
  </si>
  <si>
    <t>OHH1073</t>
  </si>
  <si>
    <t>Greg Drach</t>
  </si>
  <si>
    <t>president@swordshockey.com</t>
  </si>
  <si>
    <t>CITY OF TROY RECREATION HOCKEY</t>
  </si>
  <si>
    <t>OHH1214</t>
  </si>
  <si>
    <t>Phill Noll</t>
  </si>
  <si>
    <t>phill.noll@troyohio.gov</t>
  </si>
  <si>
    <t>CLEVELAND HTS YOUTH HOCKEY ASSOCIATION</t>
  </si>
  <si>
    <t>OHH0004</t>
  </si>
  <si>
    <t>Jay Tekus</t>
  </si>
  <si>
    <t>jtekus@gmail.com</t>
  </si>
  <si>
    <t>CLEVELAND LUMBERJACKS HOCKEY ASSN</t>
  </si>
  <si>
    <t>OHH0034</t>
  </si>
  <si>
    <t>Ron Csen</t>
  </si>
  <si>
    <t>accounting@lakeeriehockey.com</t>
  </si>
  <si>
    <t>COLUMBUS BLUE JACKETS SPECIAL HOCKEY</t>
  </si>
  <si>
    <t>OHD4001</t>
  </si>
  <si>
    <t>Chris Wenzke</t>
  </si>
  <si>
    <t>cwen0569@gmail.com</t>
  </si>
  <si>
    <t>COLUMBUS CHILL YOUTH HOCKEY ASSOCIATION</t>
  </si>
  <si>
    <t>OHH1229</t>
  </si>
  <si>
    <t>Amy Weeks</t>
  </si>
  <si>
    <t>ccyhapresident2020@gmail.com</t>
  </si>
  <si>
    <t>COLUMBUS ICE HOCKEY CLUB</t>
  </si>
  <si>
    <t>OHH1241</t>
  </si>
  <si>
    <t>Michael Watson</t>
  </si>
  <si>
    <t>mwatson@insight.rr.com</t>
  </si>
  <si>
    <t>COLUMBUS NORTHEAST STORM HS HOCKEY CLUB</t>
  </si>
  <si>
    <t>OHH1140</t>
  </si>
  <si>
    <t>Shawn Neil</t>
  </si>
  <si>
    <t>nestormhockey@gmail.com</t>
  </si>
  <si>
    <t>DAYTON AMATEUR HOCKEY ASSOCIATION ADULT</t>
  </si>
  <si>
    <t>OHH1270 *</t>
  </si>
  <si>
    <t>DAYTON FANGS WOMENS ICE HOCKEY</t>
  </si>
  <si>
    <t>OHH1250</t>
  </si>
  <si>
    <t>Renee Buck</t>
  </si>
  <si>
    <t>hckychik248@gmail.com</t>
  </si>
  <si>
    <t>DAYTON HOCKEY ASSOCIATION</t>
  </si>
  <si>
    <t>OHH1072</t>
  </si>
  <si>
    <t>Chad Hamilton</t>
  </si>
  <si>
    <t>chad.hamilton@daytonstealth.com</t>
  </si>
  <si>
    <t>DAYTON ICE HOUNDS YOUTH HOCKEY</t>
  </si>
  <si>
    <t>OHH1271</t>
  </si>
  <si>
    <t>Eric Baber</t>
  </si>
  <si>
    <t>eric.baber@hockeydayton.com</t>
  </si>
  <si>
    <t>DUBLIN HIGH SCHOOL HOCKEY</t>
  </si>
  <si>
    <t>OHH1003</t>
  </si>
  <si>
    <t>Kelly Hall</t>
  </si>
  <si>
    <t>stevenkellyhall@gmail.com</t>
  </si>
  <si>
    <t>ELYRIA ICE HOCKEY</t>
  </si>
  <si>
    <t>OHH0007</t>
  </si>
  <si>
    <t>Becki Stone</t>
  </si>
  <si>
    <t>bstone@mbiproducts.com</t>
  </si>
  <si>
    <t>EUCLID PANTHERS HOCKEY CLUB</t>
  </si>
  <si>
    <t>OHH0008</t>
  </si>
  <si>
    <t>Bobbi Komma</t>
  </si>
  <si>
    <t>bobbi.komma@eyha.net</t>
  </si>
  <si>
    <t>EYHA COLUMBUS OHIO</t>
  </si>
  <si>
    <t>OHH1234</t>
  </si>
  <si>
    <t>Chris Yoho</t>
  </si>
  <si>
    <t>CHRISEYHA@gmail.com</t>
  </si>
  <si>
    <t>FINDLAY AMATEUR HOCKEY ASSOCIATION</t>
  </si>
  <si>
    <t>OHH1085</t>
  </si>
  <si>
    <t>Nate Heintzelman</t>
  </si>
  <si>
    <t>fahacoachnate@gmail.com</t>
  </si>
  <si>
    <t>FINDLAY MENS HOCKEY LEAGUE</t>
  </si>
  <si>
    <t>OHH1200</t>
  </si>
  <si>
    <t>Matthew Pierce</t>
  </si>
  <si>
    <t>admin@fmhl.org</t>
  </si>
  <si>
    <t>FREMONT LITTLE GIANTS HIGH SCHOOL HOCKEY</t>
  </si>
  <si>
    <t>OHH1509</t>
  </si>
  <si>
    <t>Jodi Weltin</t>
  </si>
  <si>
    <t>mweltin@sbcglobal.net</t>
  </si>
  <si>
    <t>FREMONT YOUTH HOCKEY BOOSTERS ASSOC</t>
  </si>
  <si>
    <t>OHH0060</t>
  </si>
  <si>
    <t>Christina Keegan</t>
  </si>
  <si>
    <t>ckeegan929@gmail.com</t>
  </si>
  <si>
    <t>GARFIELD HEIGHTS MUNY HOCKEY</t>
  </si>
  <si>
    <t>OHH0010</t>
  </si>
  <si>
    <t>James DiRosa</t>
  </si>
  <si>
    <t>james.dirosa17@gmail.com</t>
  </si>
  <si>
    <t>GEAUGA YOUTH HOCKEY ASSOCIATION</t>
  </si>
  <si>
    <t>OHH0003</t>
  </si>
  <si>
    <t>Dan Thome</t>
  </si>
  <si>
    <t>danieljthome@outlook.com</t>
  </si>
  <si>
    <t>GILMOUR YOUTH HOCKEY ASSOCIATION</t>
  </si>
  <si>
    <t>OHH0016</t>
  </si>
  <si>
    <t>Mike Chiellino</t>
  </si>
  <si>
    <t>chiellinom@gilmour.org</t>
  </si>
  <si>
    <t>GREATER TOLEDO AMATEUR HOCKEY ASSOC</t>
  </si>
  <si>
    <t>OHH1019</t>
  </si>
  <si>
    <t>Todd Omey</t>
  </si>
  <si>
    <t>t23todd@aol.com</t>
  </si>
  <si>
    <t>HILLIARD HIGH SCHOOL HOCKEY CLUB INC</t>
  </si>
  <si>
    <t>OHH1006</t>
  </si>
  <si>
    <t>Scott Braun</t>
  </si>
  <si>
    <t>scott.braun@hotmail.com</t>
  </si>
  <si>
    <t>HUFF-N-PUFF HOCKEY DAYTON</t>
  </si>
  <si>
    <t>OHH1226 *</t>
  </si>
  <si>
    <t>INDIAN HILL WINTER CLUB</t>
  </si>
  <si>
    <t>OHH1090</t>
  </si>
  <si>
    <t>Frank Baverso</t>
  </si>
  <si>
    <t>fbaverso@ihwinterclub.com</t>
  </si>
  <si>
    <t>KENT STATE AMATEUR HOCKEY ASSOCIATION</t>
  </si>
  <si>
    <t>OHH0057</t>
  </si>
  <si>
    <t>Jim Underwood</t>
  </si>
  <si>
    <t>junderw3@kent.edu</t>
  </si>
  <si>
    <t>MEDINA HIGH SCHOOL</t>
  </si>
  <si>
    <t>OHH0037 *</t>
  </si>
  <si>
    <t>Randy Hrabak</t>
  </si>
  <si>
    <t>randyhrabak@gmail.com</t>
  </si>
  <si>
    <t>MENTOR YOUTH HOCKEY</t>
  </si>
  <si>
    <t>OHH0019</t>
  </si>
  <si>
    <t>Shawn Sadler</t>
  </si>
  <si>
    <t>HockeyDirector@cityofmentor.com</t>
  </si>
  <si>
    <t>MIAMI YOUTH HOCKEY</t>
  </si>
  <si>
    <t>OHH1012</t>
  </si>
  <si>
    <t>Kevin Ackley</t>
  </si>
  <si>
    <t>ackleykm@miamioh.edu</t>
  </si>
  <si>
    <t>NEWARK ICE HOCKEY ASSOCIATION</t>
  </si>
  <si>
    <t>OHH1228</t>
  </si>
  <si>
    <t>Stephan Watling</t>
  </si>
  <si>
    <t>newarkgeneralswatling@gmail.com</t>
  </si>
  <si>
    <t>NORTH OLMSTED HOCKEY CLUB</t>
  </si>
  <si>
    <t>OHH0012</t>
  </si>
  <si>
    <t>Jeff Kerkay</t>
  </si>
  <si>
    <t>jak42@po.cwru.edu</t>
  </si>
  <si>
    <t>NORTH ROYALTON BEARS</t>
  </si>
  <si>
    <t>OHH0040</t>
  </si>
  <si>
    <t>Jeff McCarthy</t>
  </si>
  <si>
    <t>jeffmccarthy@hotmail.com</t>
  </si>
  <si>
    <t>NORTHWEST EAGLES HOCKEY CLUB</t>
  </si>
  <si>
    <t>OHH1506</t>
  </si>
  <si>
    <t>Michael Lause</t>
  </si>
  <si>
    <t>headcoach@nweagleshockey.org</t>
  </si>
  <si>
    <t>NW OHIO ARCTIC WOLVES SLED HOCKEY</t>
  </si>
  <si>
    <t>OHD1006 *</t>
  </si>
  <si>
    <t>OHIO AAA BLUE JACKETS</t>
  </si>
  <si>
    <t>OHH1050</t>
  </si>
  <si>
    <t>Ed Gingher</t>
  </si>
  <si>
    <t>edgingher@gmail.com</t>
  </si>
  <si>
    <t>OHIO CITY WARRIORS HIGH SCHOOL HOCKEY</t>
  </si>
  <si>
    <t>OHH0230</t>
  </si>
  <si>
    <t>Pat O'Rourke</t>
  </si>
  <si>
    <t>porourke@ignatius.edu</t>
  </si>
  <si>
    <t>OHIO JUNIOR HOCKEY ASSOCIATION</t>
  </si>
  <si>
    <t>OHH0006</t>
  </si>
  <si>
    <t>Tom Goebel</t>
  </si>
  <si>
    <t>tom@strengthfitnessandtherapy.com</t>
  </si>
  <si>
    <t>OHIO PROSPECTS</t>
  </si>
  <si>
    <t>OHH0024</t>
  </si>
  <si>
    <t>Kyle Keonnecke</t>
  </si>
  <si>
    <t>kylekoennecke@yahoo.com</t>
  </si>
  <si>
    <t>OHIO SLED HOCKEY BLADES</t>
  </si>
  <si>
    <t>OHD1003 *</t>
  </si>
  <si>
    <t>OHIO WARRIORS SLED HOCKEY PROGRAM</t>
  </si>
  <si>
    <t>OHD1005</t>
  </si>
  <si>
    <t>Brian Rosen</t>
  </si>
  <si>
    <t>ohiowarriorshockey@gmail.com</t>
  </si>
  <si>
    <t>PARMA HOCKEY ASSOCIATION</t>
  </si>
  <si>
    <t>OHH0017</t>
  </si>
  <si>
    <t>Peter Kraguljac</t>
  </si>
  <si>
    <t>petark@mac.com</t>
  </si>
  <si>
    <t>PHA PROWLERS ICE HOCKEY CLUB</t>
  </si>
  <si>
    <t>OHH1008</t>
  </si>
  <si>
    <t>Chad Frush</t>
  </si>
  <si>
    <t>cwf@frushconsulting.com</t>
  </si>
  <si>
    <t>PHANTOM FIREWORKS YOUTH HOCKEY INC</t>
  </si>
  <si>
    <t>OHH0005</t>
  </si>
  <si>
    <t>Tiffany Webb</t>
  </si>
  <si>
    <t>phantomsyouthhockeypresident@gmail.com</t>
  </si>
  <si>
    <t>ROCKY RIVER YOUTH HOCKEY</t>
  </si>
  <si>
    <t>OHH0048</t>
  </si>
  <si>
    <t>Greg Soltes</t>
  </si>
  <si>
    <t>gregsoltes92@gmail.com</t>
  </si>
  <si>
    <t>SHAKER YOUTH HOCKEY ASSOCIATION</t>
  </si>
  <si>
    <t>OHH0050</t>
  </si>
  <si>
    <t>Gus Kallergis</t>
  </si>
  <si>
    <t>Gkallergis@Calfee.com</t>
  </si>
  <si>
    <t>STRONGSVILLE YOUTH HOCKEY CLUB</t>
  </si>
  <si>
    <t>OHH0047</t>
  </si>
  <si>
    <t>Kelly Hollis</t>
  </si>
  <si>
    <t>khollis@strongsvillehockey.com</t>
  </si>
  <si>
    <t>TAM-O-SHANTER HOCKEY</t>
  </si>
  <si>
    <t>OHH1232</t>
  </si>
  <si>
    <t>Mike Jones</t>
  </si>
  <si>
    <t>michaeljones44@yahoo.com</t>
  </si>
  <si>
    <t>TEAM OHIO</t>
  </si>
  <si>
    <t>OHH0235</t>
  </si>
  <si>
    <t>Patrick Metzger</t>
  </si>
  <si>
    <t>teamohiohockey@gmail.com</t>
  </si>
  <si>
    <t>TRI-COUNTY HOCKEY ASSOCIATION- Kent Cyclones</t>
  </si>
  <si>
    <t>OHH0001</t>
  </si>
  <si>
    <t>Brandon Grote</t>
  </si>
  <si>
    <t>cyclonespresident@hotmail.com</t>
  </si>
  <si>
    <t>WESTERVILLE WARCATS HIGH SCHOOL HOCKEY</t>
  </si>
  <si>
    <t>OHH1005</t>
  </si>
  <si>
    <t>Chris Estep</t>
  </si>
  <si>
    <t>warcats.president@gmail.com</t>
  </si>
  <si>
    <t>WINTERHURST HOCKEY ASSOCIATION</t>
  </si>
  <si>
    <t>OHH0013</t>
  </si>
  <si>
    <t>Jeff Laubmeier</t>
  </si>
  <si>
    <t>president@winterhursthockey.com</t>
  </si>
  <si>
    <t>WOOSTER YOUTH HOCKEY ASSOCIATION</t>
  </si>
  <si>
    <t>OHH0038</t>
  </si>
  <si>
    <t>Victoria Rumph</t>
  </si>
  <si>
    <t>vic.rumph@gmail.com</t>
  </si>
  <si>
    <t>WPAFB ADULT HOCKEY</t>
  </si>
  <si>
    <t>OHH1508 *</t>
  </si>
  <si>
    <t>ALLEGHENY HOCKEY ASSOCIATION</t>
  </si>
  <si>
    <t>PAH1321</t>
  </si>
  <si>
    <t>Josh Fajt</t>
  </si>
  <si>
    <t>jfajt91@gmail.com</t>
  </si>
  <si>
    <t>ALTOONA AREA YOUTH ICE HOCKEY</t>
  </si>
  <si>
    <t>PAH1121</t>
  </si>
  <si>
    <t>Tom Mathews</t>
  </si>
  <si>
    <t>tmathews@leeind.com</t>
  </si>
  <si>
    <t>ALTOONA MT LION ICE HOCKEY ASSOC INC</t>
  </si>
  <si>
    <t>PAH1216</t>
  </si>
  <si>
    <t>Dana Thompson</t>
  </si>
  <si>
    <t>dana@thompsonpharmacy.com</t>
  </si>
  <si>
    <t>AMATEUR ARMSTRONG HOCKEY LEAGUE</t>
  </si>
  <si>
    <t>PAH1112</t>
  </si>
  <si>
    <t>Jim Rearic</t>
  </si>
  <si>
    <t>jrearic@ppclubricants.com</t>
  </si>
  <si>
    <t>ARCTIC FOXES HOCKEY ASSOCIATION</t>
  </si>
  <si>
    <t>PAH1392</t>
  </si>
  <si>
    <t>Alicia Genco</t>
  </si>
  <si>
    <t>president@arcticfoxeshockey.org</t>
  </si>
  <si>
    <t>ARMSTRONG HIGH SCHOOL HOCKEY</t>
  </si>
  <si>
    <t>PAH1426</t>
  </si>
  <si>
    <t>AVONWORTH HIGH SCHOOL HOCKEY CLUB</t>
  </si>
  <si>
    <t>PAH1435</t>
  </si>
  <si>
    <t>Ralph Anderson</t>
  </si>
  <si>
    <t>ralphanderson106@gmail.com</t>
  </si>
  <si>
    <t>BALDWIN HIGH SCHOOL HOCKEY CLUB</t>
  </si>
  <si>
    <t>PAH1125</t>
  </si>
  <si>
    <t>Tim Plinta</t>
  </si>
  <si>
    <t>tplinta@cpsconstructiongroup.com</t>
  </si>
  <si>
    <t>BEAVER AREA HOCKEY CLUB</t>
  </si>
  <si>
    <t>PAH1304</t>
  </si>
  <si>
    <t>David Masters</t>
  </si>
  <si>
    <t>david.masters.l4ts@statefarm.com</t>
  </si>
  <si>
    <t>BEAVER COUNTY AMATEUR HOCKEY ASSOCIATION</t>
  </si>
  <si>
    <t>PAH1113</t>
  </si>
  <si>
    <t>Sean Cogis</t>
  </si>
  <si>
    <t>cogis@beavercountybadgers.org</t>
  </si>
  <si>
    <t>BEAVER COUNTY ICE SHARKS</t>
  </si>
  <si>
    <t>PAD4504 *</t>
  </si>
  <si>
    <t>BETHEL PARK HIGH SCHOOL</t>
  </si>
  <si>
    <t>PAH1128</t>
  </si>
  <si>
    <t>Michael Cooley</t>
  </si>
  <si>
    <t>bphockeypresident@gmail.com</t>
  </si>
  <si>
    <t>BISHOP CANEVIN CATHOLIC HOCKEY ASSOC</t>
  </si>
  <si>
    <t>PAH1129</t>
  </si>
  <si>
    <t>Matt Serakowski</t>
  </si>
  <si>
    <t>matt20ski@gmail.com</t>
  </si>
  <si>
    <t>BISHOP MCCORT HIGH SCHOOL</t>
  </si>
  <si>
    <t>PAH1186</t>
  </si>
  <si>
    <t>John Bradley</t>
  </si>
  <si>
    <t>jbradley@mccort.org</t>
  </si>
  <si>
    <t>BLACKHAWK HOCKEY ASSOCIATION</t>
  </si>
  <si>
    <t>PAH1123</t>
  </si>
  <si>
    <t>Patrick Mannarino</t>
  </si>
  <si>
    <t>bhcougarshockey@gmail.com</t>
  </si>
  <si>
    <t>BRADFORD YOUTH HOCKEY</t>
  </si>
  <si>
    <t>PAH1414 *</t>
  </si>
  <si>
    <t>BURRELL HOCKEY CLUB</t>
  </si>
  <si>
    <t>PAH1144</t>
  </si>
  <si>
    <t>Dave Schueler</t>
  </si>
  <si>
    <t>schueler209@comcast.net</t>
  </si>
  <si>
    <t>BUTLER AREA HOCKEY ASSOCIATION-Golden Tornado</t>
  </si>
  <si>
    <t>PAH1187</t>
  </si>
  <si>
    <t>Steve Huey</t>
  </si>
  <si>
    <t>stevehuey225@gmail.com</t>
  </si>
  <si>
    <t>BUTLER VALLEY YOUTH HOCKEY-PHA Icemen</t>
  </si>
  <si>
    <t>PAH1332</t>
  </si>
  <si>
    <t>Jon T. Langer</t>
  </si>
  <si>
    <t>bv.yetis.president@gmail.com</t>
  </si>
  <si>
    <t>CAMBRIA COUNTY STUDENT HOCKEY LEAGUE</t>
  </si>
  <si>
    <t>PAH1303</t>
  </si>
  <si>
    <t>Vincent Cannizzaro</t>
  </si>
  <si>
    <t>johnstownwarriors@gmail.com</t>
  </si>
  <si>
    <t>CANON-MCMILLAN HIGH SCHOOL</t>
  </si>
  <si>
    <t>PAH1327</t>
  </si>
  <si>
    <t>Mike Galardini</t>
  </si>
  <si>
    <t>mike_galardini@mybenefitadvisor.com</t>
  </si>
  <si>
    <t>CARRICK COUGARS HOCKEY CLUB</t>
  </si>
  <si>
    <t>PAH1372</t>
  </si>
  <si>
    <t>William Wright</t>
  </si>
  <si>
    <t>wrightjrww@yahoo.com</t>
  </si>
  <si>
    <t>CENTRAL CAMBRIA HOCKEY ASSOCIATION</t>
  </si>
  <si>
    <t>PAH1119</t>
  </si>
  <si>
    <t>Dirk Johnson</t>
  </si>
  <si>
    <t>dirk1683@gmail.com</t>
  </si>
  <si>
    <t>CENTRAL VALLEY HIGH SCHOOL HOCKEY</t>
  </si>
  <si>
    <t>PAH1335</t>
  </si>
  <si>
    <t>Jason Evans</t>
  </si>
  <si>
    <t>jevans1436@gmail.com</t>
  </si>
  <si>
    <t>CHARTIERS VALLEY HOCKEY CLUB</t>
  </si>
  <si>
    <t>PAH1305</t>
  </si>
  <si>
    <t>Tom DeAngelis</t>
  </si>
  <si>
    <t>tdchief40@gmail.com</t>
  </si>
  <si>
    <t>CONEMAUGH VALLEY HIGH SCHOOL</t>
  </si>
  <si>
    <t>PAH1370 *</t>
  </si>
  <si>
    <t>CONNELLSVILLE HIGH SCHOOL HOCKEY CLUB</t>
  </si>
  <si>
    <t>PAH1375</t>
  </si>
  <si>
    <t>Eric Zerecheck</t>
  </si>
  <si>
    <t>eric.zerecheck@gmail.co,</t>
  </si>
  <si>
    <t>CRAWFORD COUNTY YOUTH HOCKEY ASSOCIATION</t>
  </si>
  <si>
    <t>PAH1116</t>
  </si>
  <si>
    <t>Greg Beveridge</t>
  </si>
  <si>
    <t>ccyhaflames.president@gmail.com</t>
  </si>
  <si>
    <t>DEER LAKES HIGH SCHOOL</t>
  </si>
  <si>
    <t>PAH1324</t>
  </si>
  <si>
    <t>Pietro Porco</t>
  </si>
  <si>
    <t>porcopg@gmail.com</t>
  </si>
  <si>
    <t>ELIZABETH FORWARD HOCKEY CLUB</t>
  </si>
  <si>
    <t>PAH1188</t>
  </si>
  <si>
    <t>Jared Hill</t>
  </si>
  <si>
    <t>efhockeyboard@gmail.com</t>
  </si>
  <si>
    <t>ERIE CATHEDRAL PREP HIGH SCHOOL</t>
  </si>
  <si>
    <t>PAH1363</t>
  </si>
  <si>
    <t>Brian Ball</t>
  </si>
  <si>
    <t>cphockeypresident@gmail.com</t>
  </si>
  <si>
    <t>ERIE YOUTH HOCKEY ASSOCIATION</t>
  </si>
  <si>
    <t>PAH1117</t>
  </si>
  <si>
    <t>Ken Wolfarth</t>
  </si>
  <si>
    <t>kenwolf35@aol.com</t>
  </si>
  <si>
    <t>FOREST HILLS HOCKEY ASSOCIATION</t>
  </si>
  <si>
    <t>PAH1141</t>
  </si>
  <si>
    <t>Carl Shaffer</t>
  </si>
  <si>
    <t>cshaffe01@comcast.net</t>
  </si>
  <si>
    <t>FOX CHAPEL HOCKEY CLUB</t>
  </si>
  <si>
    <t>PAH1311</t>
  </si>
  <si>
    <t>Edgar Smith</t>
  </si>
  <si>
    <t>edgarjsmith@yahoo.com</t>
  </si>
  <si>
    <t>FRANKLIN REGIONAL HOCKEY CLUB INC</t>
  </si>
  <si>
    <t>PAH1190</t>
  </si>
  <si>
    <t>Tom Rafferty</t>
  </si>
  <si>
    <t>Tomjraf@gmail.com</t>
  </si>
  <si>
    <t>FREEPORT AREA HOCKEY ASSOCIATION</t>
  </si>
  <si>
    <t>PAH1377</t>
  </si>
  <si>
    <t>Kristin Laboda</t>
  </si>
  <si>
    <t>thelabodas@zoominternet.net</t>
  </si>
  <si>
    <t>GATEWAY HOCKEY CLUB</t>
  </si>
  <si>
    <t>PAH1312</t>
  </si>
  <si>
    <t>Wendy Colarusso</t>
  </si>
  <si>
    <t>colarussowendy@yahoo.com</t>
  </si>
  <si>
    <t>GREATER JOHNSTOWN HIGH SCHOOL</t>
  </si>
  <si>
    <t>PAH1192</t>
  </si>
  <si>
    <t>Melissa Hanley</t>
  </si>
  <si>
    <t>m_rohde0226@yahoo.com</t>
  </si>
  <si>
    <t>GREATER LATROBE HIGH SCHOOL</t>
  </si>
  <si>
    <t>PAH1197</t>
  </si>
  <si>
    <t>Leslie Rossi</t>
  </si>
  <si>
    <t>Rossiteam5@aol.com</t>
  </si>
  <si>
    <t>GREATER PITTSBURGH HUSKIES</t>
  </si>
  <si>
    <t>PAH1398</t>
  </si>
  <si>
    <t>James Semanko</t>
  </si>
  <si>
    <t>pghjeep@usa.com</t>
  </si>
  <si>
    <t>GREATER PITTSBURGH SPECIAL HOCKEY</t>
  </si>
  <si>
    <t>PAD4501 *</t>
  </si>
  <si>
    <t>GREENSBURG SALEM HOCKEY CLUB INC</t>
  </si>
  <si>
    <t>PAH1194</t>
  </si>
  <si>
    <t>Jessica Webb</t>
  </si>
  <si>
    <t>gshockeywebb@gmail.com</t>
  </si>
  <si>
    <t>HAMPTON HIGH SCHOOL HOCKEY</t>
  </si>
  <si>
    <t>PAH1195</t>
  </si>
  <si>
    <t>Jason Dembowski</t>
  </si>
  <si>
    <t>dembowskisports@hotmail.com</t>
  </si>
  <si>
    <t>HAPPY VALLEY SPECIAL HOCKEY</t>
  </si>
  <si>
    <t>PAD4502</t>
  </si>
  <si>
    <t>Alan Rupport</t>
  </si>
  <si>
    <t>psuwxalan@gmail.com</t>
  </si>
  <si>
    <t>HARBORCREEK HIGH SCHOOL</t>
  </si>
  <si>
    <t>PAH1366</t>
  </si>
  <si>
    <t>Scott Dudkiewicz</t>
  </si>
  <si>
    <t>sdudkiewicz@eriesd.org</t>
  </si>
  <si>
    <t>HEMPFIELD HOCKEY</t>
  </si>
  <si>
    <t>PAH1196</t>
  </si>
  <si>
    <t>Jennifer Porter</t>
  </si>
  <si>
    <t>jporter05@gmail.com</t>
  </si>
  <si>
    <t>HIGHLANDS HIGH SCHOOL HOCKEY</t>
  </si>
  <si>
    <t>PAH1425</t>
  </si>
  <si>
    <t>Katy Gorman</t>
  </si>
  <si>
    <t>katy.gorman77@gmail.com</t>
  </si>
  <si>
    <t>HOLLIDAYSBURG AREA HIGH SCH HOCKEY CLUB</t>
  </si>
  <si>
    <t>PAH1180</t>
  </si>
  <si>
    <t>Joseph Breton</t>
  </si>
  <si>
    <t>NBPHARMJOE@gmail.com</t>
  </si>
  <si>
    <t>ICE MINERS HOCKEY</t>
  </si>
  <si>
    <t>PAH1234</t>
  </si>
  <si>
    <t>Jason Boone</t>
  </si>
  <si>
    <t>iceminersvp@gmail.com</t>
  </si>
  <si>
    <t>INDIANA HIGH SCHOOL</t>
  </si>
  <si>
    <t>PAH1325</t>
  </si>
  <si>
    <t>Shannon Woods</t>
  </si>
  <si>
    <t>slw1871@gmail.com</t>
  </si>
  <si>
    <t>INDIANA YOUTH HOCKEY ASSOCIATION</t>
  </si>
  <si>
    <t>PAH1120</t>
  </si>
  <si>
    <t>Tammy Smulik</t>
  </si>
  <si>
    <t>tsmulik@gmail.com</t>
  </si>
  <si>
    <t>JOHNSTOWN JETS HOCKEY</t>
  </si>
  <si>
    <t>PAH1351</t>
  </si>
  <si>
    <t>Eric Dibble</t>
  </si>
  <si>
    <t>johnstownjets@gmail.com</t>
  </si>
  <si>
    <t>KISKI AREA HOCKEY ASSOCIATION</t>
  </si>
  <si>
    <t>PAH1349</t>
  </si>
  <si>
    <t>Brian Gross</t>
  </si>
  <si>
    <t>brian.f.gross@gmail.com</t>
  </si>
  <si>
    <t>KNOCH HOCKEY ASSOCIATION</t>
  </si>
  <si>
    <t>PAH1143</t>
  </si>
  <si>
    <t>Noelle Cotton</t>
  </si>
  <si>
    <t>nmc1215@mycci.net</t>
  </si>
  <si>
    <t>LAWRENCE COUNTY LIGHTNING</t>
  </si>
  <si>
    <t>PAH1333</t>
  </si>
  <si>
    <t>Todd Charmberlain</t>
  </si>
  <si>
    <t>tchamberlain@claitman.com</t>
  </si>
  <si>
    <t>MARS HOCKEY CLUB INC</t>
  </si>
  <si>
    <t>PAH1198</t>
  </si>
  <si>
    <t>Jim Van Horn</t>
  </si>
  <si>
    <t>jvhorn30@yahoo.com</t>
  </si>
  <si>
    <t>MCDOWELL HIGH SCHOOL</t>
  </si>
  <si>
    <t>PAH1365</t>
  </si>
  <si>
    <t>Tricia DeSanti-Boehm</t>
  </si>
  <si>
    <t>president.mcdowellhockey@gmail.com</t>
  </si>
  <si>
    <t>MEADVILLE HIGH SCHOOL</t>
  </si>
  <si>
    <t>PAH1364</t>
  </si>
  <si>
    <t>Matthew Highman</t>
  </si>
  <si>
    <t>mhigham@bootbox.com</t>
  </si>
  <si>
    <t>MON VALLEY YOUTH HOCKEY ASSOCIATION</t>
  </si>
  <si>
    <t>PAH1110</t>
  </si>
  <si>
    <t>Ryan Gidel</t>
  </si>
  <si>
    <t>president@mvthunder.com</t>
  </si>
  <si>
    <t>MONTOUR HOCKEY ASSOCIATION</t>
  </si>
  <si>
    <t>PAH1336</t>
  </si>
  <si>
    <t>Kevin Molka</t>
  </si>
  <si>
    <t>larrytheplumber11@gmail.com</t>
  </si>
  <si>
    <t>MOON AREA HIGH SCHOOL</t>
  </si>
  <si>
    <t>PAH1132</t>
  </si>
  <si>
    <t>Joyce Cooper</t>
  </si>
  <si>
    <t>president@moonhockey.org</t>
  </si>
  <si>
    <t>MT LEBANON HIGH SCHOOL HOCKEY</t>
  </si>
  <si>
    <t>PAH1133</t>
  </si>
  <si>
    <t>Adam Kurta</t>
  </si>
  <si>
    <t>president@lebohockey.org</t>
  </si>
  <si>
    <t>MT LEBANON HOCKEY ASSOCIATION</t>
  </si>
  <si>
    <t>PAH1300</t>
  </si>
  <si>
    <t>Frank Gill</t>
  </si>
  <si>
    <t>frank_gill@yahoo.com</t>
  </si>
  <si>
    <t>NESHANNOCK HOCKEY CLUB</t>
  </si>
  <si>
    <t>PAH1436</t>
  </si>
  <si>
    <t>Mark Multari</t>
  </si>
  <si>
    <t>mmultari@verizon.net</t>
  </si>
  <si>
    <t>NEXT STEP HOCKEY ADULT LEAGUE</t>
  </si>
  <si>
    <t>PAH1428 *</t>
  </si>
  <si>
    <t>NORTH ALLEGHENY HOCKEY ASSOCIATION</t>
  </si>
  <si>
    <t>PAH1313</t>
  </si>
  <si>
    <t>Nick Coilnear</t>
  </si>
  <si>
    <t>nick@cimasearchgroup.com</t>
  </si>
  <si>
    <t>NORTH CATHOLIC HIGH SCHOOL</t>
  </si>
  <si>
    <t>PAH1200</t>
  </si>
  <si>
    <t>Jeff Grindstaff</t>
  </si>
  <si>
    <t>grindstaffjg@gmail.com</t>
  </si>
  <si>
    <t>NORTH HILLS AMATEUR HOCKEY</t>
  </si>
  <si>
    <t>PAH1301</t>
  </si>
  <si>
    <t>Christine George</t>
  </si>
  <si>
    <t>nhahapresident@gmail.com</t>
  </si>
  <si>
    <t>NORTH HILLS HIGH SCHOOL</t>
  </si>
  <si>
    <t>PAH1314</t>
  </si>
  <si>
    <t>Scott Pater</t>
  </si>
  <si>
    <t>northhillshockey@gmail.com</t>
  </si>
  <si>
    <t>NORTH PITTSBURGH YOUTH HOCKEY</t>
  </si>
  <si>
    <t>PAH1344</t>
  </si>
  <si>
    <t>Thomas Dimond</t>
  </si>
  <si>
    <t>president@wildcatshockey.net</t>
  </si>
  <si>
    <t>NORWIN HOCKEY CLUB</t>
  </si>
  <si>
    <t>PAH1315</t>
  </si>
  <si>
    <t>Joseph Lovinfosse</t>
  </si>
  <si>
    <t>josephlovinfosse@gmail.com</t>
  </si>
  <si>
    <t>PENN STATE BEHREND COLLEGE HOCKEY</t>
  </si>
  <si>
    <t>PAH1449 *</t>
  </si>
  <si>
    <t>PENN TRAFFORD HIGH SCHOOL HOCKEY CLUB</t>
  </si>
  <si>
    <t>PAH1329</t>
  </si>
  <si>
    <t>Michele Ferraccio</t>
  </si>
  <si>
    <t>pthockeypresident@gmail.com</t>
  </si>
  <si>
    <t>PIHL</t>
  </si>
  <si>
    <t>PAH1000</t>
  </si>
  <si>
    <t>Jack Kukan</t>
  </si>
  <si>
    <t>dlk5008@aol.com</t>
  </si>
  <si>
    <t>PETERS TOWNSHIP HOCKEY CLUB</t>
  </si>
  <si>
    <t>PAH1124</t>
  </si>
  <si>
    <t>Edward Poon</t>
  </si>
  <si>
    <t>pthcpresident@gmail.com</t>
  </si>
  <si>
    <t>PINE RICHLAND HIGH SCHOOL</t>
  </si>
  <si>
    <t>PAH1208</t>
  </si>
  <si>
    <t>Charles Morse</t>
  </si>
  <si>
    <t>morsecode01@gmail.com</t>
  </si>
  <si>
    <t>PITT ICE ARENA SPRING SUMMER LTP ADULT</t>
  </si>
  <si>
    <t>PAH1430 *</t>
  </si>
  <si>
    <t>PITTSBURGH AVIATORS</t>
  </si>
  <si>
    <t>PAH1383</t>
  </si>
  <si>
    <t>Jeffrey Dzubinski</t>
  </si>
  <si>
    <t>jeffdzubinski@yahoo.com</t>
  </si>
  <si>
    <t>PITTSBURGH BLIND HOCKEY</t>
  </si>
  <si>
    <t>PAD5501 *</t>
  </si>
  <si>
    <t>PITTSBURGH CENTRAL CATHOLIC</t>
  </si>
  <si>
    <t>PAH1316</t>
  </si>
  <si>
    <t>Brian Sarkis</t>
  </si>
  <si>
    <t>hockey-safesport@centralcatholichs.com</t>
  </si>
  <si>
    <t>PITTSBURGH ICE</t>
  </si>
  <si>
    <t>PAH1298 *</t>
  </si>
  <si>
    <t>PITTSBURGH MIGHTY PENGUIN SLED HOCKEY</t>
  </si>
  <si>
    <t>PAD1501</t>
  </si>
  <si>
    <t>Christine Hupkovich</t>
  </si>
  <si>
    <t>christine.hupkovich@penguinssledhockey.org</t>
  </si>
  <si>
    <t>PITTSBURGH OUTLAWS SPRING/SUMMER HOCKEY</t>
  </si>
  <si>
    <t>PAH1251 *</t>
  </si>
  <si>
    <t>PITTSBURGH PENGUINS ELITE</t>
  </si>
  <si>
    <t>PAH1104</t>
  </si>
  <si>
    <t>Rich Hixon</t>
  </si>
  <si>
    <t>rhixon@pittsburghpenguins.com</t>
  </si>
  <si>
    <t>PITTSBURGH PREDATORS HOCKEY CLUB INC</t>
  </si>
  <si>
    <t>PAH1142</t>
  </si>
  <si>
    <t>Ralph Murovich</t>
  </si>
  <si>
    <t>radarsm@aol.com</t>
  </si>
  <si>
    <t>PITTSBURGH PUFFINS</t>
  </si>
  <si>
    <t>PAH1302 *</t>
  </si>
  <si>
    <t>PITTSBURGH WARRIORS</t>
  </si>
  <si>
    <t>PAD3501 *</t>
  </si>
  <si>
    <t>PITTSBURGH WARTHOGS WARRIOR HOCKEY</t>
  </si>
  <si>
    <t>PAD3502 *</t>
  </si>
  <si>
    <t>PLUM HIGH SCHOOL</t>
  </si>
  <si>
    <t>PAH1317</t>
  </si>
  <si>
    <t>Scott Marks</t>
  </si>
  <si>
    <t>marks2112@outlook.com</t>
  </si>
  <si>
    <t>QUAKER VALLEY HOCKEY ASSOCIATION</t>
  </si>
  <si>
    <t>PAH1391</t>
  </si>
  <si>
    <t>Kristopher Lorang</t>
  </si>
  <si>
    <t>kris.lorang@qvhockey.com</t>
  </si>
  <si>
    <t>RICHLAND HIGH SCHOOL</t>
  </si>
  <si>
    <t>PAH1319 *</t>
  </si>
  <si>
    <t>RINGGOLD HIGH SCHOOL</t>
  </si>
  <si>
    <t>PAH1134</t>
  </si>
  <si>
    <t>Christine Pringle</t>
  </si>
  <si>
    <t>christine.pringle@live.com</t>
  </si>
  <si>
    <t>RMU ISLAND SPORTS CENTER</t>
  </si>
  <si>
    <t>PAH1100 *</t>
  </si>
  <si>
    <t>SCASD ICE HOCKEY CLUB</t>
  </si>
  <si>
    <t>PAH1367</t>
  </si>
  <si>
    <t>Chrissie Ebeck</t>
  </si>
  <si>
    <t>cmebeck321@gmail.com</t>
  </si>
  <si>
    <t>SENECA VALLEY HOCKEY ASSOCIATION</t>
  </si>
  <si>
    <t>PAH1323</t>
  </si>
  <si>
    <t>Eric Hoffman</t>
  </si>
  <si>
    <t>echoffman@zoominternet.net</t>
  </si>
  <si>
    <t>SEWICKLEY ACADEMY HOCKEY ASSOCIATION</t>
  </si>
  <si>
    <t>PAH1343 *</t>
  </si>
  <si>
    <t>SHADY SIDE ACADEMY</t>
  </si>
  <si>
    <t>PAH1210</t>
  </si>
  <si>
    <t>SHALER AREA HOCKEY CLUB</t>
  </si>
  <si>
    <t>PAH1211</t>
  </si>
  <si>
    <t>Brian Skerlong</t>
  </si>
  <si>
    <t>bskerlong@gmail.com</t>
  </si>
  <si>
    <t>SITTING BULLS SLED HOCKEY INC</t>
  </si>
  <si>
    <t>PAD1502 *</t>
  </si>
  <si>
    <t>SLIPPERY ROCK UNIVERSITY WOMENS HOCKEY</t>
  </si>
  <si>
    <t>PAH1151 *</t>
  </si>
  <si>
    <t>SOMERSET AREA HOCKEY ASSOCIATION</t>
  </si>
  <si>
    <t>PAH1340</t>
  </si>
  <si>
    <t>Brett Gardner</t>
  </si>
  <si>
    <t>brettgardner83@yahoo.com</t>
  </si>
  <si>
    <t>SOUTH FAYETTE HOCKEY CLUB</t>
  </si>
  <si>
    <t>PAH1393</t>
  </si>
  <si>
    <t>Frank Zamiska</t>
  </si>
  <si>
    <t>frank.zamiska@arcadis.com</t>
  </si>
  <si>
    <t>SOUTH HILLS AMATEUR HOCKEY ASSOCIATION</t>
  </si>
  <si>
    <t>PAH1378</t>
  </si>
  <si>
    <t>Glen Siniawski</t>
  </si>
  <si>
    <t>president@shaha.org</t>
  </si>
  <si>
    <t>SOUTH PARK HOCKEY ASSOCIATION</t>
  </si>
  <si>
    <t>PAH1136 *</t>
  </si>
  <si>
    <t>SOUTH PITTSBURGH</t>
  </si>
  <si>
    <t>PAH1374</t>
  </si>
  <si>
    <t>Sean Coyle</t>
  </si>
  <si>
    <t>president@southpittsburghhockey.com</t>
  </si>
  <si>
    <t>STATE COLLEGE YOUTH ICE HOCKEY</t>
  </si>
  <si>
    <t>PAH1122</t>
  </si>
  <si>
    <t>Peter Brumberg</t>
  </si>
  <si>
    <t>scyiha.president@gmail.com</t>
  </si>
  <si>
    <t>STEEL CITY ICE RENEGADES</t>
  </si>
  <si>
    <t>PAH1105</t>
  </si>
  <si>
    <t>Jack Jacobs</t>
  </si>
  <si>
    <t>president@scirhockey.org</t>
  </si>
  <si>
    <t>STEEL CITY SELECTS GIRLS HOCKEY ASSOC</t>
  </si>
  <si>
    <t>PAH1295</t>
  </si>
  <si>
    <t>James Sullivan</t>
  </si>
  <si>
    <t>sullivanja@koppers.com</t>
  </si>
  <si>
    <t>THOMAS JEFFERSON HOCKEY CLUB</t>
  </si>
  <si>
    <t>PAH1138</t>
  </si>
  <si>
    <t>Mia Rayman</t>
  </si>
  <si>
    <t>mia.rayman@verizon.net</t>
  </si>
  <si>
    <t>TRINITY ICE HOCKEY CLUB</t>
  </si>
  <si>
    <t>PAH1337</t>
  </si>
  <si>
    <t>Cathi Beitler</t>
  </si>
  <si>
    <t>cathibeitler@hotmail.com</t>
  </si>
  <si>
    <t>UNIV OF PA WOMENS HOCKEY</t>
  </si>
  <si>
    <t>PAH1448 *</t>
  </si>
  <si>
    <t>UPMC LEMIEUX SPORTS ADM &amp; SPRING/SUMMER</t>
  </si>
  <si>
    <t>PAH1439 *</t>
  </si>
  <si>
    <t>UPMC LEMIEUX SPORTS COMPLEX ADULT HOCKEY</t>
  </si>
  <si>
    <t>PAH1438 *</t>
  </si>
  <si>
    <t>UPPER ST CLAIR HOCKEY ASSOCIATION</t>
  </si>
  <si>
    <t>PAH1308</t>
  </si>
  <si>
    <t>Brad Sileo</t>
  </si>
  <si>
    <t>president@uschockey.org</t>
  </si>
  <si>
    <t>WEST ALLEGHENY HOCKEY ASSOCIATION</t>
  </si>
  <si>
    <t>PAH1326</t>
  </si>
  <si>
    <t>Jason Medved</t>
  </si>
  <si>
    <t>wahapresident18@gmail.com</t>
  </si>
  <si>
    <t>WESTERN PA SPECIAL HOCKEY</t>
  </si>
  <si>
    <t>PAD4503 *</t>
  </si>
  <si>
    <t>WESTMONT HILLTOP</t>
  </si>
  <si>
    <t>PAH1212</t>
  </si>
  <si>
    <t>Thomas Lavis</t>
  </si>
  <si>
    <t>thomas.lavis@hoganas.com</t>
  </si>
  <si>
    <t>WESTMORELAND HOCKEY ASSOCIATION</t>
  </si>
  <si>
    <t>PAH1111</t>
  </si>
  <si>
    <t>Amy Roberts</t>
  </si>
  <si>
    <t>atomlinson419@icloud.com</t>
  </si>
  <si>
    <t>WILMINGTON AREA HOCKEY ASSOCIATION</t>
  </si>
  <si>
    <t>PAH1445</t>
  </si>
  <si>
    <t>James Hasson</t>
  </si>
  <si>
    <t>jjhasson09@gmail.com</t>
  </si>
  <si>
    <t>West Virginia Member Associations</t>
  </si>
  <si>
    <t>CHARLESTON SLED HOCKEY</t>
  </si>
  <si>
    <t>WVD1001</t>
  </si>
  <si>
    <t>Linda Sheets</t>
  </si>
  <si>
    <t>charlestonwvsledhockey@gmail.com</t>
  </si>
  <si>
    <t>CHARLESTON AMATEUR HOCKEY ASSOCIATION</t>
  </si>
  <si>
    <t>WVH0082</t>
  </si>
  <si>
    <t>Michael Lao</t>
  </si>
  <si>
    <t>president@wvwildhockey.com</t>
  </si>
  <si>
    <t>MORGANTOWN ADULT HOCKEY</t>
  </si>
  <si>
    <t>WVH0035 *</t>
  </si>
  <si>
    <t>MORGANTOWN HOCKEY ASSOCIATION</t>
  </si>
  <si>
    <t>WVH0080</t>
  </si>
  <si>
    <t>Frank Oliveria</t>
  </si>
  <si>
    <t>president@morgantownhockey.com</t>
  </si>
  <si>
    <t>VIPERS HIGH SCHOOL HOCKEY WV</t>
  </si>
  <si>
    <t>WVH0045</t>
  </si>
  <si>
    <t>Bryce Timberlake</t>
  </si>
  <si>
    <t>bryce@vipershockeywv.com</t>
  </si>
  <si>
    <t>WHEELING AMATEUR HOCKEY ASSOCIATION</t>
  </si>
  <si>
    <t>WVH0030</t>
  </si>
  <si>
    <t>Mark Maguire</t>
  </si>
  <si>
    <t>mamaguire@gmail.com</t>
  </si>
  <si>
    <t>WHEELING CENTRAL CATHOLIC HIGH SCHOOL</t>
  </si>
  <si>
    <t>WVH0039</t>
  </si>
  <si>
    <t>Howard Karnell</t>
  </si>
  <si>
    <t>hkarnell@comcast.net</t>
  </si>
  <si>
    <t>WHEELING PARK HIGH SCHOOL</t>
  </si>
  <si>
    <t>WVH0032</t>
  </si>
  <si>
    <t>Chris Brinker</t>
  </si>
  <si>
    <t>cbrinker66@gmail.com</t>
  </si>
  <si>
    <t>Ontario Associations</t>
  </si>
  <si>
    <t>Ausable Valley Coyotes</t>
  </si>
  <si>
    <t>Parkhill, ON</t>
  </si>
  <si>
    <t>OMHA , SHL-CA</t>
  </si>
  <si>
    <t>Ajax Pickering Raiders</t>
  </si>
  <si>
    <t>Ajax, ON</t>
  </si>
  <si>
    <t>Akwesasne Wolves</t>
  </si>
  <si>
    <t>Akwesasne, ON</t>
  </si>
  <si>
    <t>UCMHL</t>
  </si>
  <si>
    <t>Alexandria Glens</t>
  </si>
  <si>
    <t>Alexandria, ON</t>
  </si>
  <si>
    <t>Glengarry Highlanders</t>
  </si>
  <si>
    <t>Alexandria, ON | Girls Only</t>
  </si>
  <si>
    <t>OWHL-E</t>
  </si>
  <si>
    <t>New Tecumseth IceCats</t>
  </si>
  <si>
    <t>Alliston, ON | Girls Only</t>
  </si>
  <si>
    <t>OWHL-S</t>
  </si>
  <si>
    <t>Almonte Pakenham Thunder</t>
  </si>
  <si>
    <t>Almonte, ON</t>
  </si>
  <si>
    <t>LCMHL</t>
  </si>
  <si>
    <t>Loyalist Jets</t>
  </si>
  <si>
    <t>Amherstview, ON</t>
  </si>
  <si>
    <t>EOMHL , OMHA</t>
  </si>
  <si>
    <t>Ancaster Avalanche</t>
  </si>
  <si>
    <t>Ancaster, ON | Girls Only</t>
  </si>
  <si>
    <t>Essa Eagles</t>
  </si>
  <si>
    <t>Angus, ON</t>
  </si>
  <si>
    <t>MOMHL , OMHA</t>
  </si>
  <si>
    <t>Arnprior Packers</t>
  </si>
  <si>
    <t>Arnprior, ON</t>
  </si>
  <si>
    <t>UOVMHL</t>
  </si>
  <si>
    <t>Arthur Vipers</t>
  </si>
  <si>
    <t>Arthur, ON</t>
  </si>
  <si>
    <t>East Nipissing Vipers</t>
  </si>
  <si>
    <t>Astorville, ON</t>
  </si>
  <si>
    <t>NDHL-N , NOHA</t>
  </si>
  <si>
    <t>Leeds Chargers</t>
  </si>
  <si>
    <t>Athens, ON</t>
  </si>
  <si>
    <t>Atikokan Voyageurs</t>
  </si>
  <si>
    <t>Atikokan, ON</t>
  </si>
  <si>
    <t>HNO</t>
  </si>
  <si>
    <t>Aurora Tigers</t>
  </si>
  <si>
    <t>Aurora, ON</t>
  </si>
  <si>
    <t>OMHA , YSMHL</t>
  </si>
  <si>
    <t>Central York Panthers</t>
  </si>
  <si>
    <t>Aurora, ON | Girls Only</t>
  </si>
  <si>
    <t>St Andrews College</t>
  </si>
  <si>
    <t>PHC</t>
  </si>
  <si>
    <t>Aylmer Flames</t>
  </si>
  <si>
    <t>Aylmer, ON</t>
  </si>
  <si>
    <t>Elgin Thames 73s</t>
  </si>
  <si>
    <t>Ayr Flames</t>
  </si>
  <si>
    <t>Ayr, ON</t>
  </si>
  <si>
    <t>OMHA , SCMHL</t>
  </si>
  <si>
    <t>Ayr Rockets</t>
  </si>
  <si>
    <t>Ayr, ON | Girls Only</t>
  </si>
  <si>
    <t>Baltimore Ice Dogs</t>
  </si>
  <si>
    <t>Baltimore, ON</t>
  </si>
  <si>
    <t>Bancroft Jets</t>
  </si>
  <si>
    <t>Bancroft, ON</t>
  </si>
  <si>
    <t>Bancroft, ON | Girls Only</t>
  </si>
  <si>
    <t>Barrie Colts</t>
  </si>
  <si>
    <t>Barrie, ON</t>
  </si>
  <si>
    <t>Barrie Colts AAA</t>
  </si>
  <si>
    <t>OMHA , OMHA-AAA</t>
  </si>
  <si>
    <t>Barrie Sharks</t>
  </si>
  <si>
    <t>Barrie, ON | Girls Only</t>
  </si>
  <si>
    <t>Valley Storm</t>
  </si>
  <si>
    <t>Barry's Bay, ON</t>
  </si>
  <si>
    <t>West Niagara Flying Aces</t>
  </si>
  <si>
    <t>Beamsville, ON</t>
  </si>
  <si>
    <t>TCMHL</t>
  </si>
  <si>
    <t>Beeton Stingers</t>
  </si>
  <si>
    <t>Beeton, ON</t>
  </si>
  <si>
    <t>Belle River Jr Canadiens</t>
  </si>
  <si>
    <t>Belle River, ON</t>
  </si>
  <si>
    <t>Bluewater , OMHA</t>
  </si>
  <si>
    <t>Belleville Bearcats</t>
  </si>
  <si>
    <t>Belleville, ON | Girls Only</t>
  </si>
  <si>
    <t>Belleville Jr Bulls</t>
  </si>
  <si>
    <t>Belleville, ON</t>
  </si>
  <si>
    <t>LHL , OMHA</t>
  </si>
  <si>
    <t>Quinte Red Devils</t>
  </si>
  <si>
    <t>Belmont Blazers</t>
  </si>
  <si>
    <t>Belmont, ON | Girls Only</t>
  </si>
  <si>
    <t>Belmont Rangers</t>
  </si>
  <si>
    <t>Belmont, ON</t>
  </si>
  <si>
    <t>Blackburn Stingers</t>
  </si>
  <si>
    <t>Blackburn, ON</t>
  </si>
  <si>
    <t>GHA</t>
  </si>
  <si>
    <t>South Kent Lightning</t>
  </si>
  <si>
    <t>Blenheim, ON</t>
  </si>
  <si>
    <t>Blind River Thunder</t>
  </si>
  <si>
    <t>Blind River, ON</t>
  </si>
  <si>
    <t>NDMHL , NOHA</t>
  </si>
  <si>
    <t>Blyth-Brussels Crusaders</t>
  </si>
  <si>
    <t>Blyth, ON</t>
  </si>
  <si>
    <t>OMHA , WOAA</t>
  </si>
  <si>
    <t>South West Admirals</t>
  </si>
  <si>
    <t>Clarington Flames</t>
  </si>
  <si>
    <t>Bowmanville, ON | Girls Only</t>
  </si>
  <si>
    <t>Clarington Toros</t>
  </si>
  <si>
    <t>Bowmanville, ON</t>
  </si>
  <si>
    <t>North Shore Whitecaps</t>
  </si>
  <si>
    <t>South Muskoka Bears</t>
  </si>
  <si>
    <t>Bracebridge, ON</t>
  </si>
  <si>
    <t>Bradford Bulldogs</t>
  </si>
  <si>
    <t>Bradford, ON</t>
  </si>
  <si>
    <t>South Simcoe Storm</t>
  </si>
  <si>
    <t>Brampton 45s</t>
  </si>
  <si>
    <t>Brampton, ON</t>
  </si>
  <si>
    <t>OMHA , TCMHL</t>
  </si>
  <si>
    <t>Brampton Canadettes</t>
  </si>
  <si>
    <t>Brampton, ON | Girls Only</t>
  </si>
  <si>
    <t>Credit River Capitals</t>
  </si>
  <si>
    <t>Brantford 99ers</t>
  </si>
  <si>
    <t>Brantford, ON</t>
  </si>
  <si>
    <t>MHAO</t>
  </si>
  <si>
    <t>Brantford Ice Cats</t>
  </si>
  <si>
    <t>Brantford, ON | Girls Only</t>
  </si>
  <si>
    <t>Brighton Bolts</t>
  </si>
  <si>
    <t>Brighton, ON</t>
  </si>
  <si>
    <t>Brock Wild</t>
  </si>
  <si>
    <t>Brock, ON</t>
  </si>
  <si>
    <t>OMHA , VDMHL</t>
  </si>
  <si>
    <t>Brockville Angels</t>
  </si>
  <si>
    <t>Brockville, ON | Girls Only</t>
  </si>
  <si>
    <t>Brockville Jr Braves</t>
  </si>
  <si>
    <t>Brockville, ON</t>
  </si>
  <si>
    <t>Rideau St Lawrence Kings</t>
  </si>
  <si>
    <t>Burford Coyotes</t>
  </si>
  <si>
    <t>Burford, ON</t>
  </si>
  <si>
    <t>Burlington Barracudas</t>
  </si>
  <si>
    <t>Burlington, ON | Girls Only</t>
  </si>
  <si>
    <t>Burlington Bulldogs</t>
  </si>
  <si>
    <t>Burlington, ON</t>
  </si>
  <si>
    <t>Burlington Eagles</t>
  </si>
  <si>
    <t>OMHA , OMHA-AAA , TCMHL</t>
  </si>
  <si>
    <t>Burlington Raiders</t>
  </si>
  <si>
    <t>Caledon Coyotes</t>
  </si>
  <si>
    <t>Caledon, ON | Girls Only</t>
  </si>
  <si>
    <t>Caledon Hawks</t>
  </si>
  <si>
    <t>Caledon, ON</t>
  </si>
  <si>
    <t>Hill Academy</t>
  </si>
  <si>
    <t>PPHL</t>
  </si>
  <si>
    <t>Caledonia Thunder</t>
  </si>
  <si>
    <t>Caledonia, ON</t>
  </si>
  <si>
    <t>Haldimand Rivercats</t>
  </si>
  <si>
    <t>Caledonia, ON | Girls Only</t>
  </si>
  <si>
    <t>Cambridge Hawks</t>
  </si>
  <si>
    <t>Cambridge, ON</t>
  </si>
  <si>
    <t>Cambridge Roadrunners</t>
  </si>
  <si>
    <t>Cambridge, ON | Girls Only</t>
  </si>
  <si>
    <t>Campbellford Colts</t>
  </si>
  <si>
    <t>Campbellford, ON</t>
  </si>
  <si>
    <t>Upper Canada Cyclones</t>
  </si>
  <si>
    <t>Cardinal, ON</t>
  </si>
  <si>
    <t>Carleton Place Cyclones</t>
  </si>
  <si>
    <t>Carleton Place, ON | Girls Only</t>
  </si>
  <si>
    <t>Carleton Place Kings</t>
  </si>
  <si>
    <t>Carleton Place, ON</t>
  </si>
  <si>
    <t>West Carleton Crusaders</t>
  </si>
  <si>
    <t>Carp, ON</t>
  </si>
  <si>
    <t>LCMHL , OBMHL</t>
  </si>
  <si>
    <t>Casselman-Embrun IceDogs</t>
  </si>
  <si>
    <t>Casselman, ON</t>
  </si>
  <si>
    <t>OBMHL</t>
  </si>
  <si>
    <t>Eastern Ontario Wild</t>
  </si>
  <si>
    <t>Cayuga Stars</t>
  </si>
  <si>
    <t>Cayuga, ON</t>
  </si>
  <si>
    <t>Haldimand River Kings</t>
  </si>
  <si>
    <t>NDHL , OMHA</t>
  </si>
  <si>
    <t>Chapleau Huskies</t>
  </si>
  <si>
    <t>Chapleau, ON</t>
  </si>
  <si>
    <t>NEOHA</t>
  </si>
  <si>
    <t>Chatham Kent Crush</t>
  </si>
  <si>
    <t>Chatham, ON | Girls Only</t>
  </si>
  <si>
    <t>OWHL-S , WOGHL</t>
  </si>
  <si>
    <t>Chatham-Kent Cyclones</t>
  </si>
  <si>
    <t>Chatham, ON</t>
  </si>
  <si>
    <t>Kent Cobras</t>
  </si>
  <si>
    <t>Chatsworth (TCDMHA) Rebels</t>
  </si>
  <si>
    <t>Chatsworth, ON</t>
  </si>
  <si>
    <t>Clarence Rockland Crush</t>
  </si>
  <si>
    <t>Clarence-Rockland, ON</t>
  </si>
  <si>
    <t>Huron Heat</t>
  </si>
  <si>
    <t>Clinton, ON | Girls Only</t>
  </si>
  <si>
    <t>Mid-Huron Huskies</t>
  </si>
  <si>
    <t>Clinton, ON</t>
  </si>
  <si>
    <t>Muskrat Voyageurs</t>
  </si>
  <si>
    <t>Cobden, ON</t>
  </si>
  <si>
    <t>Northumberland Nighthawks</t>
  </si>
  <si>
    <t>Cobourg, ON</t>
  </si>
  <si>
    <t>West Northumberland Wild</t>
  </si>
  <si>
    <t>Cobourg, ON | Girls Only</t>
  </si>
  <si>
    <t>Cochrane</t>
  </si>
  <si>
    <t>Cochrane, ON</t>
  </si>
  <si>
    <t>NEOHA , NOHA</t>
  </si>
  <si>
    <t>Colborne Fire Hawks</t>
  </si>
  <si>
    <t>Colborne, ON</t>
  </si>
  <si>
    <t>Coldwater Wildcats</t>
  </si>
  <si>
    <t>Coldwater, ON</t>
  </si>
  <si>
    <t>Collingwood Jr Blues</t>
  </si>
  <si>
    <t>Collingwood, ON</t>
  </si>
  <si>
    <t>Collingwood Lightning</t>
  </si>
  <si>
    <t>Collingwood, ON | Girls Only</t>
  </si>
  <si>
    <t>Copper Cliff Reds</t>
  </si>
  <si>
    <t>Copper Cliff, ON</t>
  </si>
  <si>
    <t>Cornwall Colts</t>
  </si>
  <si>
    <t>Cornwall, ON</t>
  </si>
  <si>
    <t>Cornwall Typhoons</t>
  </si>
  <si>
    <t>Cornwall, ON | Girls Only</t>
  </si>
  <si>
    <t>Ontario Hockey Academy</t>
  </si>
  <si>
    <t>CSSHL , HEO , PPHL</t>
  </si>
  <si>
    <t>Seaway Valley Rapids</t>
  </si>
  <si>
    <t>Cumberland Jr Grads</t>
  </si>
  <si>
    <t>Cumberland, ON</t>
  </si>
  <si>
    <t>HEO , OBMHL</t>
  </si>
  <si>
    <t>Deep River Knights</t>
  </si>
  <si>
    <t>Deep River, ON</t>
  </si>
  <si>
    <t>Delhi Norwich 59ers</t>
  </si>
  <si>
    <t>Delhi, ON</t>
  </si>
  <si>
    <t>North Channel Lightning</t>
  </si>
  <si>
    <t>Desbarats, ON</t>
  </si>
  <si>
    <t>Indep</t>
  </si>
  <si>
    <t>Deseronto Bulldogs</t>
  </si>
  <si>
    <t>Deseronto, ON</t>
  </si>
  <si>
    <t>Dorchester Dragons</t>
  </si>
  <si>
    <t>Dorchester, ON</t>
  </si>
  <si>
    <t>Douro Dukes</t>
  </si>
  <si>
    <t>Douro, ON</t>
  </si>
  <si>
    <t>Drayton Defenders</t>
  </si>
  <si>
    <t>Drayton, ON</t>
  </si>
  <si>
    <t>Dresden Jr Kings</t>
  </si>
  <si>
    <t>Dresden, ON</t>
  </si>
  <si>
    <t>Dryden Paperkings</t>
  </si>
  <si>
    <t>Dryden, ON</t>
  </si>
  <si>
    <t>Dubreuilville Bobcats</t>
  </si>
  <si>
    <t>Dubreuilville, ON</t>
  </si>
  <si>
    <t>Dundalk Storm</t>
  </si>
  <si>
    <t>Dundalk, ON</t>
  </si>
  <si>
    <t>Dundas Blues</t>
  </si>
  <si>
    <t>Dundas, ON</t>
  </si>
  <si>
    <t>Dunnville Mudcats</t>
  </si>
  <si>
    <t>Dunnville, ON</t>
  </si>
  <si>
    <t>Saugeen Valley Steelheads</t>
  </si>
  <si>
    <t>Durham, ON</t>
  </si>
  <si>
    <t>West Grey Warriors</t>
  </si>
  <si>
    <t>Upper York Admirals</t>
  </si>
  <si>
    <t>East Gwillimbury, ON</t>
  </si>
  <si>
    <t>Elliot Lake</t>
  </si>
  <si>
    <t>Elliot Lake, ON</t>
  </si>
  <si>
    <t>Woolwich Wild</t>
  </si>
  <si>
    <t>Elmira, ON | Girls Only</t>
  </si>
  <si>
    <t>Woolwich Wildcats</t>
  </si>
  <si>
    <t>Elmira, ON</t>
  </si>
  <si>
    <t>Elmvale Coyotes</t>
  </si>
  <si>
    <t>Elmvale, ON</t>
  </si>
  <si>
    <t>Embro Edge</t>
  </si>
  <si>
    <t>Embro, ON</t>
  </si>
  <si>
    <t>Emo Express</t>
  </si>
  <si>
    <t>Emo, ON</t>
  </si>
  <si>
    <t>Englehart Express</t>
  </si>
  <si>
    <t>Englehart, ON</t>
  </si>
  <si>
    <t>Ennismore Eagles</t>
  </si>
  <si>
    <t>Ennismore, ON | Girls Only</t>
  </si>
  <si>
    <t>Ennismore, ON</t>
  </si>
  <si>
    <t>Erin Hillsburgh Devils</t>
  </si>
  <si>
    <t>Erin, ON</t>
  </si>
  <si>
    <t>Espanola Eagles</t>
  </si>
  <si>
    <t>Espanola, ON</t>
  </si>
  <si>
    <t>Essex Ravens</t>
  </si>
  <si>
    <t>Essex, ON</t>
  </si>
  <si>
    <t>Sun County Panthers</t>
  </si>
  <si>
    <t>Talbot Trail Blazers</t>
  </si>
  <si>
    <t>Etobicoke Bulldogs</t>
  </si>
  <si>
    <t>Etobicoke, ON</t>
  </si>
  <si>
    <t>NYHL</t>
  </si>
  <si>
    <t>Etobicoke Dolphins</t>
  </si>
  <si>
    <t>Etobicoke, ON | Girls Only</t>
  </si>
  <si>
    <t>Faustina Fury</t>
  </si>
  <si>
    <t>Greater Toronto Capitals</t>
  </si>
  <si>
    <t>GTHL</t>
  </si>
  <si>
    <t>Mimico Canadians</t>
  </si>
  <si>
    <t>MHL , NYHL</t>
  </si>
  <si>
    <t>West Mall Lightning</t>
  </si>
  <si>
    <t>GTHL , NYHL</t>
  </si>
  <si>
    <t>South Huron Sabres</t>
  </si>
  <si>
    <t>Exeter, ON</t>
  </si>
  <si>
    <t>OMHA , OWHL-S , SHL-CA</t>
  </si>
  <si>
    <t>Sturgeon Lake Thunder</t>
  </si>
  <si>
    <t>Fenelon Falls, ON</t>
  </si>
  <si>
    <t>Centre Wellington Fusion</t>
  </si>
  <si>
    <t>Fergus, ON</t>
  </si>
  <si>
    <t>Grand River Mustangs</t>
  </si>
  <si>
    <t>Fergus, ON | Girls Only</t>
  </si>
  <si>
    <t>Flamborough Falcons</t>
  </si>
  <si>
    <t>Flamborough, ON | Girls Only</t>
  </si>
  <si>
    <t>Flamborough Sabres</t>
  </si>
  <si>
    <t>Flamborough, ON</t>
  </si>
  <si>
    <t>South Grey Spartans</t>
  </si>
  <si>
    <t>Flesherton, ON</t>
  </si>
  <si>
    <t>Fort Erie International Falcons</t>
  </si>
  <si>
    <t>Fort Erie, ON</t>
  </si>
  <si>
    <t>CSSHL</t>
  </si>
  <si>
    <t>Fort Erie Jr Meteors</t>
  </si>
  <si>
    <t>Fort Frances Canadians</t>
  </si>
  <si>
    <t>Fort Frances, ON</t>
  </si>
  <si>
    <t>Fort Frances Leafs</t>
  </si>
  <si>
    <t>Fort Frances, ON | Girls Only</t>
  </si>
  <si>
    <t>Indep-G</t>
  </si>
  <si>
    <t>Lac Seul</t>
  </si>
  <si>
    <t>Frenchmen's Head, ON</t>
  </si>
  <si>
    <t>Frontenac Flyers</t>
  </si>
  <si>
    <t>Frontenac, ON</t>
  </si>
  <si>
    <t>Gananoque Islanders</t>
  </si>
  <si>
    <t>Gananoque, ON</t>
  </si>
  <si>
    <t>Gananoque Royals</t>
  </si>
  <si>
    <t>Gananoque, ON | Girls Only</t>
  </si>
  <si>
    <t>Halton Hills Thunder</t>
  </si>
  <si>
    <t>Georgetown, ON</t>
  </si>
  <si>
    <t>North Halton Twisters</t>
  </si>
  <si>
    <t>Georgetown, ON | Girls Only</t>
  </si>
  <si>
    <t>Geraldton Goldminers</t>
  </si>
  <si>
    <t>Geraldton, ON</t>
  </si>
  <si>
    <t>Glancaster Bombers</t>
  </si>
  <si>
    <t>Glanbrook, ON</t>
  </si>
  <si>
    <t>Southwest Bullets</t>
  </si>
  <si>
    <t>Glencoe, ON</t>
  </si>
  <si>
    <t>Gloucester Centre Cougars</t>
  </si>
  <si>
    <t>Gloucester, ON</t>
  </si>
  <si>
    <t>Goderich Sailors</t>
  </si>
  <si>
    <t>Goderich, ON</t>
  </si>
  <si>
    <t>Saugeen Maitland Lightning</t>
  </si>
  <si>
    <t>Goderich, ON | Girls Only</t>
  </si>
  <si>
    <t>Howick Hornets</t>
  </si>
  <si>
    <t>Gorrie, ON</t>
  </si>
  <si>
    <t>Grand Valley Twisters</t>
  </si>
  <si>
    <t>Grand Valley, ON</t>
  </si>
  <si>
    <t>Guelph Gryphons</t>
  </si>
  <si>
    <t>Guelph, ON</t>
  </si>
  <si>
    <t>Guelph Jr Gryphons</t>
  </si>
  <si>
    <t>Guelph, ON | Girls Only</t>
  </si>
  <si>
    <t>Hagersville Hawks</t>
  </si>
  <si>
    <t>Hagersville, ON</t>
  </si>
  <si>
    <t>Highland Storm</t>
  </si>
  <si>
    <t>Haliburton, ON</t>
  </si>
  <si>
    <t>Hamilton Hawks</t>
  </si>
  <si>
    <t>Hamilton, ON | Girls Only</t>
  </si>
  <si>
    <t>Hamilton Huskies</t>
  </si>
  <si>
    <t>Hamilton, ON</t>
  </si>
  <si>
    <t>Hamilton Steel</t>
  </si>
  <si>
    <t>Hanover Falcons</t>
  </si>
  <si>
    <t>Hanover, ON</t>
  </si>
  <si>
    <t>Midwest 49ers</t>
  </si>
  <si>
    <t>Hearst HLK</t>
  </si>
  <si>
    <t>Hearst, ON</t>
  </si>
  <si>
    <t>Hespeler Shamrocks</t>
  </si>
  <si>
    <t>Hespeler, ON</t>
  </si>
  <si>
    <t>Honeywood Hurricanes</t>
  </si>
  <si>
    <t>Honeywood, ON</t>
  </si>
  <si>
    <t>Hornepayne Bears</t>
  </si>
  <si>
    <t>Hornepayne, ON</t>
  </si>
  <si>
    <t>Huntsville Otters</t>
  </si>
  <si>
    <t>Huntsville, ON</t>
  </si>
  <si>
    <t>Huntsville Sting</t>
  </si>
  <si>
    <t>Huntsville, ON | Girls Only</t>
  </si>
  <si>
    <t>Ignace</t>
  </si>
  <si>
    <t>Ignace, ON</t>
  </si>
  <si>
    <t>Ilderton Jets</t>
  </si>
  <si>
    <t>Ilderton, ON</t>
  </si>
  <si>
    <t>OMHA , SHL-CA , WOGHL</t>
  </si>
  <si>
    <t>Ingersoll Express</t>
  </si>
  <si>
    <t>Ingersoll, ON</t>
  </si>
  <si>
    <t>South Oxford Storm</t>
  </si>
  <si>
    <t>Innisfil Winterhawks</t>
  </si>
  <si>
    <t>Innisfil, ON</t>
  </si>
  <si>
    <t>Iroquois Falls Eskimos</t>
  </si>
  <si>
    <t>Iroquois Falls, ON</t>
  </si>
  <si>
    <t>Kanata Blazers</t>
  </si>
  <si>
    <t>Kanata, ON</t>
  </si>
  <si>
    <t>Kanata Rangers</t>
  </si>
  <si>
    <t>Kanata, ON | Girls Only</t>
  </si>
  <si>
    <t>Kapuskasing Ice Hawks</t>
  </si>
  <si>
    <t>Kapuskasing, ON</t>
  </si>
  <si>
    <t>Kapuskasing Jaguars</t>
  </si>
  <si>
    <t>Kapuskasing, ON | Girls Only</t>
  </si>
  <si>
    <t>Keene Wolverines</t>
  </si>
  <si>
    <t>Keene, ON | Girls Only</t>
  </si>
  <si>
    <t>Otonabee Wolves</t>
  </si>
  <si>
    <t>Keene, ON</t>
  </si>
  <si>
    <t>Kemptville Royals</t>
  </si>
  <si>
    <t>Kemptville, ON</t>
  </si>
  <si>
    <t>OWHL-E , UCMHL</t>
  </si>
  <si>
    <t>Kenora Thistles</t>
  </si>
  <si>
    <t>Kenora, ON</t>
  </si>
  <si>
    <t>Lake of the Woods Canucks</t>
  </si>
  <si>
    <t>Kenora, ON | Girls Only</t>
  </si>
  <si>
    <t>Georgina Blaze</t>
  </si>
  <si>
    <t>Keswick, ON</t>
  </si>
  <si>
    <t>Georgina Golden Hawks</t>
  </si>
  <si>
    <t>Keswick, ON | Girls Only</t>
  </si>
  <si>
    <t>Kincardine Kinucks</t>
  </si>
  <si>
    <t>Kincardine, ON</t>
  </si>
  <si>
    <t>Kingston Canadians</t>
  </si>
  <si>
    <t>Kingston, ON</t>
  </si>
  <si>
    <t>Kingston Ice Wolves</t>
  </si>
  <si>
    <t>Kingston, ON | Girls Only</t>
  </si>
  <si>
    <t>Kingston Jr Gaels</t>
  </si>
  <si>
    <t>Lake Erie North Stars</t>
  </si>
  <si>
    <t>Kingsville, ON</t>
  </si>
  <si>
    <t>Kirkland Lake Blue Devils</t>
  </si>
  <si>
    <t>Kirkland Lake, ON</t>
  </si>
  <si>
    <t>Kitchener Jr Rangers</t>
  </si>
  <si>
    <t>Kitchener, ON</t>
  </si>
  <si>
    <t>Kitchener Lady Rangers</t>
  </si>
  <si>
    <t>Kitchener, ON | Girls Only</t>
  </si>
  <si>
    <t>Elgin Middlesex Canucks</t>
  </si>
  <si>
    <t>Komoka, ON</t>
  </si>
  <si>
    <t>Upper Maitland Mustangs</t>
  </si>
  <si>
    <t>Kurtzville, ON | Girls Only</t>
  </si>
  <si>
    <t>OWHL-S , WOAA</t>
  </si>
  <si>
    <t>Lakefield Chiefs</t>
  </si>
  <si>
    <t>Lakefield, ON</t>
  </si>
  <si>
    <t>Lakeshore Lightning</t>
  </si>
  <si>
    <t>Lakeshore, ON | Girls Only</t>
  </si>
  <si>
    <t>Lambeth Lancers</t>
  </si>
  <si>
    <t>Lambeth, ON</t>
  </si>
  <si>
    <t>Lambton Shores Predators</t>
  </si>
  <si>
    <t>Lambton Shores, ON</t>
  </si>
  <si>
    <t>Langton Leafs</t>
  </si>
  <si>
    <t>Langton, ON</t>
  </si>
  <si>
    <t>LaSalle Sabres</t>
  </si>
  <si>
    <t>LaSalle, ON</t>
  </si>
  <si>
    <t>Southpoint Capitals</t>
  </si>
  <si>
    <t>Leamington, ON</t>
  </si>
  <si>
    <t>Southpoint Stars</t>
  </si>
  <si>
    <t>Leamington, ON | Girls Only</t>
  </si>
  <si>
    <t>Leitrim Hawks</t>
  </si>
  <si>
    <t>Leitrim, ON</t>
  </si>
  <si>
    <t>GHA , OBMHL</t>
  </si>
  <si>
    <t>Lincoln Blades</t>
  </si>
  <si>
    <t>Lincoln, ON</t>
  </si>
  <si>
    <t>Central Ontario Wolves</t>
  </si>
  <si>
    <t>Lindsay, ON</t>
  </si>
  <si>
    <t>Kawartha Coyotes</t>
  </si>
  <si>
    <t>Lindsay Lynx</t>
  </si>
  <si>
    <t>Lindsay, ON | Girls Only</t>
  </si>
  <si>
    <t>Lindsay Muskies</t>
  </si>
  <si>
    <t>Listowel Cyclones</t>
  </si>
  <si>
    <t>Listowel, ON</t>
  </si>
  <si>
    <t>Southeast Surge</t>
  </si>
  <si>
    <t>Mariposa Lightning</t>
  </si>
  <si>
    <t>Little Britain, ON</t>
  </si>
  <si>
    <t>Little Current, ON</t>
  </si>
  <si>
    <t>London Bandits</t>
  </si>
  <si>
    <t>London, ON</t>
  </si>
  <si>
    <t>London Devilettes</t>
  </si>
  <si>
    <t>London, ON | Girls Only</t>
  </si>
  <si>
    <t>London Jr Knights</t>
  </si>
  <si>
    <t>London Jr Mustangs</t>
  </si>
  <si>
    <t>MHAO , OMHA , SHL-CA</t>
  </si>
  <si>
    <t>North London Nationals</t>
  </si>
  <si>
    <t>Oakridge Aeros</t>
  </si>
  <si>
    <t>West London Hawks</t>
  </si>
  <si>
    <t>South Stormont Selects</t>
  </si>
  <si>
    <t>Long Sault, ON</t>
  </si>
  <si>
    <t>Longlac Timberwolves</t>
  </si>
  <si>
    <t>Longlac, ON</t>
  </si>
  <si>
    <t>Lucan Irish</t>
  </si>
  <si>
    <t>Lucan, ON</t>
  </si>
  <si>
    <t>Huron-Bruce Blizzard</t>
  </si>
  <si>
    <t>Lucknow, ON</t>
  </si>
  <si>
    <t>Centre Hastings Grizzlies</t>
  </si>
  <si>
    <t>Madoc, ON</t>
  </si>
  <si>
    <t>Manitouwadge Copper Kings</t>
  </si>
  <si>
    <t>Manitouwadge, ON</t>
  </si>
  <si>
    <t>Manvers Mustangs</t>
  </si>
  <si>
    <t>Manvers, ON</t>
  </si>
  <si>
    <t>Marathon Mercs</t>
  </si>
  <si>
    <t>Marathon, ON</t>
  </si>
  <si>
    <t>Grey Bruce Highlanders</t>
  </si>
  <si>
    <t>Markdale, ON</t>
  </si>
  <si>
    <t>Grey Highlands Shooting Stars</t>
  </si>
  <si>
    <t>Markdale, ON | Girls Only</t>
  </si>
  <si>
    <t>WOAA</t>
  </si>
  <si>
    <t>Markham Islanders</t>
  </si>
  <si>
    <t>Markham, ON</t>
  </si>
  <si>
    <t>Markham Majors</t>
  </si>
  <si>
    <t>Markham Waxers</t>
  </si>
  <si>
    <t>OMHA , OMHA-AAA , YSMHL</t>
  </si>
  <si>
    <t>Markham-Stouffville Stars</t>
  </si>
  <si>
    <t>Markham, ON | Girls Only</t>
  </si>
  <si>
    <t>NGS Braves</t>
  </si>
  <si>
    <t>Maxville, ON</t>
  </si>
  <si>
    <t>Georgian Shores Lightning</t>
  </si>
  <si>
    <t>Meaford, ON</t>
  </si>
  <si>
    <t>Castor River Canucks</t>
  </si>
  <si>
    <t>Metcalfe, ON</t>
  </si>
  <si>
    <t>Georgian Bay Islanders</t>
  </si>
  <si>
    <t>Midland, ON</t>
  </si>
  <si>
    <t>YSMHL</t>
  </si>
  <si>
    <t>Midland Centennials</t>
  </si>
  <si>
    <t>North Simcoe Capitals</t>
  </si>
  <si>
    <t>Midland, ON | Girls Only</t>
  </si>
  <si>
    <t>OMHA , SHL-CA</t>
  </si>
  <si>
    <t>LHL , OMHA , OMHA-AAA</t>
  </si>
  <si>
    <t>LiveBarn</t>
  </si>
  <si>
    <t>EOMHL , OMHA</t>
  </si>
  <si>
    <t>MOMHL , OMHA</t>
  </si>
  <si>
    <t>NDHL-N , NOHA</t>
  </si>
  <si>
    <t>OMHA , YSMHL</t>
  </si>
  <si>
    <t>OMHA , SCMHL</t>
  </si>
  <si>
    <t>OMHA , OMHA-AAA</t>
  </si>
  <si>
    <t>Bluewater , OMHA</t>
  </si>
  <si>
    <t>LHL , OMHA</t>
  </si>
  <si>
    <t>NDMHL , NOHA</t>
  </si>
  <si>
    <t>OMHA , WOAA</t>
  </si>
  <si>
    <t>OMHA , TCMHL</t>
  </si>
  <si>
    <t>OMHA , VDMHL</t>
  </si>
  <si>
    <t>OMHA , OMHA-AAA , TCMHL</t>
  </si>
  <si>
    <t>LCMHL , OBMHL</t>
  </si>
  <si>
    <t>NDHL , OMHA</t>
  </si>
  <si>
    <t>OWHL-S , WOGHL</t>
  </si>
  <si>
    <t>NEOHA , NOHA</t>
  </si>
  <si>
    <t>CSSHL , HEO , PPHL</t>
  </si>
  <si>
    <t>HEO , OBMHL</t>
  </si>
  <si>
    <t>MHL , NYHL</t>
  </si>
  <si>
    <t>GTHL , NYHL</t>
  </si>
  <si>
    <t>OMHA , OWHL-S , SHL-CA</t>
  </si>
  <si>
    <t>OMHA , SHL-CA , WOGHL</t>
  </si>
  <si>
    <t>OWHL-E , UCMHL</t>
  </si>
  <si>
    <t>OWHL-S , WOAA</t>
  </si>
  <si>
    <t>GHA , OBMHL</t>
  </si>
  <si>
    <t>MHAO , OMHA , SHL-CA</t>
  </si>
  <si>
    <t>OMHA , OMHA-AAA , YSMHL</t>
  </si>
  <si>
    <t>South Bruce Blades</t>
  </si>
  <si>
    <t>Mildmay, ON</t>
  </si>
  <si>
    <t>Millbrook Stars</t>
  </si>
  <si>
    <t>Millbrook, ON</t>
  </si>
  <si>
    <t>Halton Hurricanes</t>
  </si>
  <si>
    <t>Milton, ON</t>
  </si>
  <si>
    <t>Milton Winterhawks</t>
  </si>
  <si>
    <t>Minto Mad Dogs</t>
  </si>
  <si>
    <t>Minto, ON</t>
  </si>
  <si>
    <t>Applewood Coyotes</t>
  </si>
  <si>
    <t>Mississauga, ON</t>
  </si>
  <si>
    <t>MHL</t>
  </si>
  <si>
    <t>Erindale Spitfires</t>
  </si>
  <si>
    <t>Heartland Dragons</t>
  </si>
  <si>
    <t>LPC Wild</t>
  </si>
  <si>
    <t>Meadowvale Hawks</t>
  </si>
  <si>
    <t>Mississauga Beast</t>
  </si>
  <si>
    <t>Mississauga Hurricanes</t>
  </si>
  <si>
    <t>Mississauga, ON | Girls Only</t>
  </si>
  <si>
    <t>Mississauga Jets</t>
  </si>
  <si>
    <t>Mississauga North Stars</t>
  </si>
  <si>
    <t>Mississauga Rattlers</t>
  </si>
  <si>
    <t>Mississauga Rebels</t>
  </si>
  <si>
    <t>Mississauga Senators</t>
  </si>
  <si>
    <t>Mississauga Terriers</t>
  </si>
  <si>
    <t>Port Credit Storm</t>
  </si>
  <si>
    <t>Toronto Reps</t>
  </si>
  <si>
    <t>Mississippi Thunder Kings</t>
  </si>
  <si>
    <t>Mississippi Mills, ON</t>
  </si>
  <si>
    <t>Mitchell Meteors</t>
  </si>
  <si>
    <t>Mitchell, ON</t>
  </si>
  <si>
    <t>Central Perth Predators</t>
  </si>
  <si>
    <t>Monkton, ON</t>
  </si>
  <si>
    <t>OMHA , WOGHL</t>
  </si>
  <si>
    <t>Mooretown Jr Flags</t>
  </si>
  <si>
    <t>Mooretown, ON</t>
  </si>
  <si>
    <t>Mooretown Lady Flags</t>
  </si>
  <si>
    <t>Mooretown, ON | Girls Only</t>
  </si>
  <si>
    <t>Moosonee</t>
  </si>
  <si>
    <t>Moosonee, ON</t>
  </si>
  <si>
    <t>South Dundas Lions</t>
  </si>
  <si>
    <t>Morrisburg, ON</t>
  </si>
  <si>
    <t>Mt Forest Rams</t>
  </si>
  <si>
    <t>Mount Forest, ON</t>
  </si>
  <si>
    <t>Mt Brydges Cougars</t>
  </si>
  <si>
    <t>Mt Brydges, ON</t>
  </si>
  <si>
    <t>Napanee Crunch</t>
  </si>
  <si>
    <t>Napanee, ON | Girls Only</t>
  </si>
  <si>
    <t>Napanee Stars</t>
  </si>
  <si>
    <t>Napanee, ON</t>
  </si>
  <si>
    <t>Nepean Raiders</t>
  </si>
  <si>
    <t>Nepean, ON</t>
  </si>
  <si>
    <t>Nepean Wildcats</t>
  </si>
  <si>
    <t>Nepean, ON | Girls Only</t>
  </si>
  <si>
    <t>New Hamburg Huskies</t>
  </si>
  <si>
    <t>New Hamburg, ON</t>
  </si>
  <si>
    <t>Temiskaming Shores Puckhounds</t>
  </si>
  <si>
    <t>New Liskeard, ON</t>
  </si>
  <si>
    <t>NDHL-N , NEOHA , NOHA</t>
  </si>
  <si>
    <t>TNT Tornados</t>
  </si>
  <si>
    <t>New Tecumseth, ON</t>
  </si>
  <si>
    <t>Newcastle Stars</t>
  </si>
  <si>
    <t>Newcastle, ON</t>
  </si>
  <si>
    <t>EOMHL , OMHA , VDMHL</t>
  </si>
  <si>
    <t>Newmarket Renegades</t>
  </si>
  <si>
    <t>Newmarket, ON</t>
  </si>
  <si>
    <t>York Simcoe Express</t>
  </si>
  <si>
    <t>Niagara Falls Canucks</t>
  </si>
  <si>
    <t>Niagara Falls, ON</t>
  </si>
  <si>
    <t>NDHL , OMHA , TCMHL</t>
  </si>
  <si>
    <t>Niagara Falls Rapids</t>
  </si>
  <si>
    <t>Niagara Falls, ON | Girls Only</t>
  </si>
  <si>
    <t>Niagara-On-The-Lake Wolves</t>
  </si>
  <si>
    <t>Niagara-on-the-Lake, ON</t>
  </si>
  <si>
    <t>Nipigon Elks</t>
  </si>
  <si>
    <t>Nipigon, ON</t>
  </si>
  <si>
    <t>HNO , SNMHA , TBMHA</t>
  </si>
  <si>
    <t>King Rebellion</t>
  </si>
  <si>
    <t>Nobleton, ON</t>
  </si>
  <si>
    <t>North Bay Junior Lakers</t>
  </si>
  <si>
    <t>North Bay, ON | Girls Only</t>
  </si>
  <si>
    <t>North Bay Trappers</t>
  </si>
  <si>
    <t>North Bay, ON</t>
  </si>
  <si>
    <t>NDHL-N , NDMHL , NOHA</t>
  </si>
  <si>
    <t>North Bay Trappers AAA</t>
  </si>
  <si>
    <t>NOHA , NOHLAAA</t>
  </si>
  <si>
    <t>Avenue Road Ducks</t>
  </si>
  <si>
    <t>North York, ON</t>
  </si>
  <si>
    <t>Don Mills Flyers</t>
  </si>
  <si>
    <t>Duffield Devils</t>
  </si>
  <si>
    <t>Goulding Park Rangers</t>
  </si>
  <si>
    <t>North York Knights</t>
  </si>
  <si>
    <t>North York Rangers</t>
  </si>
  <si>
    <t>Toronto Attack</t>
  </si>
  <si>
    <t>Norwood Hornets</t>
  </si>
  <si>
    <t>Norwood, ON</t>
  </si>
  <si>
    <t>Oakville Hornets</t>
  </si>
  <si>
    <t>Oakville, ON | Girls Only</t>
  </si>
  <si>
    <t>Oakville Rangers</t>
  </si>
  <si>
    <t>Oakville, ON</t>
  </si>
  <si>
    <t>Six Nations Blackhawks</t>
  </si>
  <si>
    <t>Ohsweken, ON</t>
  </si>
  <si>
    <t>Orangeville Flyers</t>
  </si>
  <si>
    <t>Orangeville, ON</t>
  </si>
  <si>
    <t>Orangeville Tigers</t>
  </si>
  <si>
    <t>Orangeville, ON | Girls Only</t>
  </si>
  <si>
    <t>North Central Predators</t>
  </si>
  <si>
    <t>Orillia, ON</t>
  </si>
  <si>
    <t>Orillia Hawks</t>
  </si>
  <si>
    <t>Orillia, ON | Girls Only</t>
  </si>
  <si>
    <t>Orillia Terriers</t>
  </si>
  <si>
    <t>East Ottawa Stars</t>
  </si>
  <si>
    <t>Orleans, ON | Girls Only</t>
  </si>
  <si>
    <t>Orleans, ON</t>
  </si>
  <si>
    <t>Gloucester/Orleans Blues</t>
  </si>
  <si>
    <t>Orleans Rush</t>
  </si>
  <si>
    <t>Oro Thunder</t>
  </si>
  <si>
    <t>Oro, ON</t>
  </si>
  <si>
    <t>Orono Leafs</t>
  </si>
  <si>
    <t>Orono, ON</t>
  </si>
  <si>
    <t>Osgoode Rideau Senators</t>
  </si>
  <si>
    <t>Osgoode, ON</t>
  </si>
  <si>
    <t>Osgoode-Richmond Romans</t>
  </si>
  <si>
    <t>Durham Crusaders</t>
  </si>
  <si>
    <t>Oshawa, ON</t>
  </si>
  <si>
    <t>Oshawa Generals</t>
  </si>
  <si>
    <t>Oshawa Lady Generals</t>
  </si>
  <si>
    <t>Oshawa, ON | Girls Only</t>
  </si>
  <si>
    <t>Canterbury Knights</t>
  </si>
  <si>
    <t>Ottawa, ON</t>
  </si>
  <si>
    <t>BMHL</t>
  </si>
  <si>
    <t>Ottawa Centre</t>
  </si>
  <si>
    <t>Ottawa East Badgers</t>
  </si>
  <si>
    <t>Ottawa Ice</t>
  </si>
  <si>
    <t>Ottawa, ON | Girls Only</t>
  </si>
  <si>
    <t>Ottawa Jr 67's</t>
  </si>
  <si>
    <t>Ottawa Lady 67's</t>
  </si>
  <si>
    <t>Ottawa Myers Automotive</t>
  </si>
  <si>
    <t>Ottawa Senators</t>
  </si>
  <si>
    <t>Ottawa Sting</t>
  </si>
  <si>
    <t>Ottawa West Golden Knights</t>
  </si>
  <si>
    <t>SouthEnd Capitals</t>
  </si>
  <si>
    <t>West End Wolverines</t>
  </si>
  <si>
    <t>Owen Sound Ice Hawks</t>
  </si>
  <si>
    <t>Owen Sound, ON | Girls Only</t>
  </si>
  <si>
    <t>Owen Sound Jr Attack</t>
  </si>
  <si>
    <t>Owen Sound, ON</t>
  </si>
  <si>
    <t>Tri-Centre Jr Attack</t>
  </si>
  <si>
    <t>Arran-Elderslie Ice Dogs</t>
  </si>
  <si>
    <t>Paisley, ON</t>
  </si>
  <si>
    <t>Brant Battalion</t>
  </si>
  <si>
    <t>Paris, ON</t>
  </si>
  <si>
    <t>Paris Wolfpack</t>
  </si>
  <si>
    <t>North Middlesex Jr Stars</t>
  </si>
  <si>
    <t>Parry Sound Shamrocks</t>
  </si>
  <si>
    <t>Parry Sound, ON</t>
  </si>
  <si>
    <t>Pelham Panthers</t>
  </si>
  <si>
    <t>Pelham, ON</t>
  </si>
  <si>
    <t>Ottawa Valley Thunder</t>
  </si>
  <si>
    <t>Pembroke, ON | Girls Only</t>
  </si>
  <si>
    <t>Pembroke Kings</t>
  </si>
  <si>
    <t>Pembroke, ON</t>
  </si>
  <si>
    <t>Penetang Flames</t>
  </si>
  <si>
    <t>Penetanguishene, ON</t>
  </si>
  <si>
    <t>Perth Wings</t>
  </si>
  <si>
    <t>Perth, ON | Girls Only</t>
  </si>
  <si>
    <t>Perth-Lanark Wings</t>
  </si>
  <si>
    <t>Perth, ON</t>
  </si>
  <si>
    <t>Petawawa Patriots</t>
  </si>
  <si>
    <t>Petawawa, ON</t>
  </si>
  <si>
    <t>Peterborough Ice Kats</t>
  </si>
  <si>
    <t>Peterborough, ON | Girls Only</t>
  </si>
  <si>
    <t>Peterborough Jr Petes (AAA)</t>
  </si>
  <si>
    <t>Peterborough, ON</t>
  </si>
  <si>
    <t>Peterborough Petes</t>
  </si>
  <si>
    <t>Lambton Attack</t>
  </si>
  <si>
    <t>Petrolia, ON | Girls Only</t>
  </si>
  <si>
    <t>Petrolia Oilers</t>
  </si>
  <si>
    <t>Petrolia, ON</t>
  </si>
  <si>
    <t>Durham West Lightning</t>
  </si>
  <si>
    <t>Pickering, ON | Girls Only</t>
  </si>
  <si>
    <t>Prince Edward County Kings</t>
  </si>
  <si>
    <t>Picton, ON</t>
  </si>
  <si>
    <t>Plattsville Rage</t>
  </si>
  <si>
    <t>Plattsville, ON</t>
  </si>
  <si>
    <t>South Porcupine Jr Gold Kings</t>
  </si>
  <si>
    <t>Porcupine, ON</t>
  </si>
  <si>
    <t>Muskoka Rock</t>
  </si>
  <si>
    <t>Port Carling, ON</t>
  </si>
  <si>
    <t>Port Colborne Sailors</t>
  </si>
  <si>
    <t>Port Colborne, ON</t>
  </si>
  <si>
    <t>Norfolk Knights</t>
  </si>
  <si>
    <t>Port Dover, ON</t>
  </si>
  <si>
    <t>Port Dover Pirates</t>
  </si>
  <si>
    <t>Bruce Grey Bulls</t>
  </si>
  <si>
    <t>Port Elgin, ON</t>
  </si>
  <si>
    <t>Saugeen Shores Storm</t>
  </si>
  <si>
    <t>Port Stanley Jr Sailors</t>
  </si>
  <si>
    <t>Port Stanley, ON</t>
  </si>
  <si>
    <t>Powassan Hawks</t>
  </si>
  <si>
    <t>Powassan, ON</t>
  </si>
  <si>
    <t>South Grenville Rangers</t>
  </si>
  <si>
    <t>Prescott, ON</t>
  </si>
  <si>
    <t>Red Lake Rockets</t>
  </si>
  <si>
    <t>Red Lake, ON</t>
  </si>
  <si>
    <t>Red Rock Rangers</t>
  </si>
  <si>
    <t>Red Rock, ON</t>
  </si>
  <si>
    <t>Renfrew Timberwolves</t>
  </si>
  <si>
    <t>Renfrew, ON</t>
  </si>
  <si>
    <t>OBMHL , UOVMHL</t>
  </si>
  <si>
    <t>Upper Ottawa Valley Aces</t>
  </si>
  <si>
    <t>Richmond Royals</t>
  </si>
  <si>
    <t>Richmond, ON</t>
  </si>
  <si>
    <t>Richmond Hill Jaguars</t>
  </si>
  <si>
    <t>Richmond Hill, ON</t>
  </si>
  <si>
    <t>CIHA Voyageurs</t>
  </si>
  <si>
    <t>Rockland, ON</t>
  </si>
  <si>
    <t>CSSHL , HEO</t>
  </si>
  <si>
    <t>Clarence-Rockland Lightning</t>
  </si>
  <si>
    <t>Rockland, ON | Girls Only</t>
  </si>
  <si>
    <t>Russell Coyotes</t>
  </si>
  <si>
    <t>Russell, ON | Girls Only</t>
  </si>
  <si>
    <t>Russell Warriors</t>
  </si>
  <si>
    <t>Russell, ON</t>
  </si>
  <si>
    <t>Sarnia Jr Lady Sting</t>
  </si>
  <si>
    <t>Sarnia, ON | Girls Only</t>
  </si>
  <si>
    <t>Sarnia Jr Sting</t>
  </si>
  <si>
    <t>Sarnia, ON</t>
  </si>
  <si>
    <t>Sarnia-Lambton Jr Sting</t>
  </si>
  <si>
    <t>Soo</t>
  </si>
  <si>
    <t>Sault Ste Marie, ON</t>
  </si>
  <si>
    <t>SPWHL</t>
  </si>
  <si>
    <t>Soo Jr Greyhounds</t>
  </si>
  <si>
    <t>NIntHL , NOHA , NOHLAAA</t>
  </si>
  <si>
    <t>Sault Ste Marie, ON | Girls Only</t>
  </si>
  <si>
    <t>Scarborough Ice Raiders</t>
  </si>
  <si>
    <t>Scarborough, ON</t>
  </si>
  <si>
    <t>Scarborough Sharks</t>
  </si>
  <si>
    <t>Scarborough, ON | Girls Only</t>
  </si>
  <si>
    <t>Scarborough Young Bruins</t>
  </si>
  <si>
    <t>West Hill Golden Hawks</t>
  </si>
  <si>
    <t>Schreiber Superior Stars</t>
  </si>
  <si>
    <t>Schreiber, ON</t>
  </si>
  <si>
    <t>Schumacher</t>
  </si>
  <si>
    <t>Schumacher, ON</t>
  </si>
  <si>
    <t>Shallow Lake Lakers</t>
  </si>
  <si>
    <t>Shallow Lake, ON</t>
  </si>
  <si>
    <t>East Gwillimbury Eagles</t>
  </si>
  <si>
    <t>Sharon, ON</t>
  </si>
  <si>
    <t>Shelburne Wolves</t>
  </si>
  <si>
    <t>Shelburne, ON</t>
  </si>
  <si>
    <t>Norfolk Hericanes</t>
  </si>
  <si>
    <t>Simcoe, ON | Girls Only</t>
  </si>
  <si>
    <t>Simcoe Warriors</t>
  </si>
  <si>
    <t>Simcoe, ON</t>
  </si>
  <si>
    <t>Sioux Lookout Jr Bombers</t>
  </si>
  <si>
    <t>Sioux Lookout, ON</t>
  </si>
  <si>
    <t>Smiths Falls Bears</t>
  </si>
  <si>
    <t>Smiths Falls, ON</t>
  </si>
  <si>
    <t>Smiths Falls Cubs</t>
  </si>
  <si>
    <t>Smiths Falls, ON | Girls Only</t>
  </si>
  <si>
    <t>West Lincoln Wrath</t>
  </si>
  <si>
    <t>Smithville, ON</t>
  </si>
  <si>
    <t>Smooth Rock Falls Rockies</t>
  </si>
  <si>
    <t>Smooth Rock Falls, ON</t>
  </si>
  <si>
    <t>Niagara North Stars</t>
  </si>
  <si>
    <t>St Catharines, ON</t>
  </si>
  <si>
    <t>St Catharines Brock Jr Badgers</t>
  </si>
  <si>
    <t>St Catharines, ON | Girls Only</t>
  </si>
  <si>
    <t>St Catharines IceDogs</t>
  </si>
  <si>
    <t>St Catharines Jr Falcons</t>
  </si>
  <si>
    <t>Twin Centre Hericanes</t>
  </si>
  <si>
    <t>St Clements, ON | Girls Only</t>
  </si>
  <si>
    <t>Twin Centre Stars</t>
  </si>
  <si>
    <t>St Clements, ON</t>
  </si>
  <si>
    <t>St George Generals</t>
  </si>
  <si>
    <t>St George, ON</t>
  </si>
  <si>
    <t>St Marys Rock</t>
  </si>
  <si>
    <t>St Marys, ON</t>
  </si>
  <si>
    <t>St Thomas Jr Stars</t>
  </si>
  <si>
    <t>St Thomas, ON</t>
  </si>
  <si>
    <t>MHAO , OMHA</t>
  </si>
  <si>
    <t>St Thomas Panthers</t>
  </si>
  <si>
    <t>St Thomas, ON | Girls Only</t>
  </si>
  <si>
    <t>Clearview Canucks</t>
  </si>
  <si>
    <t>Stayner, ON</t>
  </si>
  <si>
    <t>Stirling Blues</t>
  </si>
  <si>
    <t>Stirling, ON</t>
  </si>
  <si>
    <t>Stittsville, ON</t>
  </si>
  <si>
    <t>Ottawa Valley Titans</t>
  </si>
  <si>
    <t>Stittsville Rams</t>
  </si>
  <si>
    <t>Stittsville Rockets</t>
  </si>
  <si>
    <t>Stittsville, ON | Girls Only</t>
  </si>
  <si>
    <t>Stoney Creek Sabres</t>
  </si>
  <si>
    <t>Stoney Creek, ON | Girls Only</t>
  </si>
  <si>
    <t>Stoney Creek Warriors</t>
  </si>
  <si>
    <t>Stoney Creek, ON</t>
  </si>
  <si>
    <t>Stouffville Clippers</t>
  </si>
  <si>
    <t>Stouffville, ON</t>
  </si>
  <si>
    <t>Huron-Perth Lakers</t>
  </si>
  <si>
    <t>Stratford, ON</t>
  </si>
  <si>
    <t>Stratford Aces</t>
  </si>
  <si>
    <t>Stratford, ON | Girls Only</t>
  </si>
  <si>
    <t>Stratford Warriors</t>
  </si>
  <si>
    <t>Bluewater Hawks</t>
  </si>
  <si>
    <t>Strathroy, ON | Girls Only</t>
  </si>
  <si>
    <t>Strathroy Jr Rockets</t>
  </si>
  <si>
    <t>Strathroy, ON</t>
  </si>
  <si>
    <t>Streetsville Derbys</t>
  </si>
  <si>
    <t>Streetsville, ON</t>
  </si>
  <si>
    <t>Streetsville Tigers</t>
  </si>
  <si>
    <t>West Nipissing Sting</t>
  </si>
  <si>
    <t>Sturgeon Falls, ON</t>
  </si>
  <si>
    <t>Sudbury Lady Wolves</t>
  </si>
  <si>
    <t>Sudbury, ON | Girls Only</t>
  </si>
  <si>
    <t>Sudbury Wolves</t>
  </si>
  <si>
    <t>Sudbury, ON</t>
  </si>
  <si>
    <t>NDMHL , NOHA , NOHLAAA</t>
  </si>
  <si>
    <t>Almaguin Gazelles</t>
  </si>
  <si>
    <t>Sundridge, ON | Girls Only</t>
  </si>
  <si>
    <t>Indep, OWHL-S</t>
  </si>
  <si>
    <t>Almaguin Ice Devils</t>
  </si>
  <si>
    <t>Sundridge, ON</t>
  </si>
  <si>
    <t>Tavistock Titans</t>
  </si>
  <si>
    <t>Tavistock, ON</t>
  </si>
  <si>
    <t>Tecumseh Shoreline Eagles</t>
  </si>
  <si>
    <t>Tecumseh, ON</t>
  </si>
  <si>
    <t>Temagami</t>
  </si>
  <si>
    <t>Temagami, ON</t>
  </si>
  <si>
    <t>Terrace Bay Superior Stars</t>
  </si>
  <si>
    <t>Terrace Bay, ON</t>
  </si>
  <si>
    <t>Thamesford Attack</t>
  </si>
  <si>
    <t>Thamesford, ON</t>
  </si>
  <si>
    <t>West Oxford Inferno</t>
  </si>
  <si>
    <t>Thamesford, ON | Girls Only</t>
  </si>
  <si>
    <t>Thorold Blackhawks</t>
  </si>
  <si>
    <t>Thorold, ON</t>
  </si>
  <si>
    <t>Current River Comets</t>
  </si>
  <si>
    <t>Thunder Bay, ON</t>
  </si>
  <si>
    <t>Fort William Canadiens</t>
  </si>
  <si>
    <t>Fort William Hurricanes</t>
  </si>
  <si>
    <t>KC Sabres</t>
  </si>
  <si>
    <t>Neebing Hawks</t>
  </si>
  <si>
    <t>North End Flames</t>
  </si>
  <si>
    <t>Norwest Stars</t>
  </si>
  <si>
    <t>South End Rangers</t>
  </si>
  <si>
    <t>Thunder Bay Beavers</t>
  </si>
  <si>
    <t>Thunder Bay Elks</t>
  </si>
  <si>
    <t>Thunder Bay Fury</t>
  </si>
  <si>
    <t>Thunder Bay, ON | Girls Only</t>
  </si>
  <si>
    <t>Thunder Bay Kings</t>
  </si>
  <si>
    <t>GNML , NOHLAAA</t>
  </si>
  <si>
    <t>Thunder Bay Queens</t>
  </si>
  <si>
    <t>Volunteer Pool Bearcats</t>
  </si>
  <si>
    <t>West End Bruins</t>
  </si>
  <si>
    <t>Westfort Maroons</t>
  </si>
  <si>
    <t>Westfort Rangers</t>
  </si>
  <si>
    <t>Tillsonburg Tornadoes</t>
  </si>
  <si>
    <t>Tillsonburg, ON</t>
  </si>
  <si>
    <t>WOGHL</t>
  </si>
  <si>
    <t>Timmins Falcons</t>
  </si>
  <si>
    <t>Timmins, ON | Girls Only</t>
  </si>
  <si>
    <t>Timmins North Stars</t>
  </si>
  <si>
    <t>Timmins, ON</t>
  </si>
  <si>
    <t>NDMHL , NEOHA , NOHA</t>
  </si>
  <si>
    <t>East Enders Ticats</t>
  </si>
  <si>
    <t>Toronto, ON</t>
  </si>
  <si>
    <t>East York Bulldogs</t>
  </si>
  <si>
    <t>Forest Hill Force</t>
  </si>
  <si>
    <t>George Bell Titans</t>
  </si>
  <si>
    <t>Hillcrest Canadiens</t>
  </si>
  <si>
    <t>Humber Valley Sharks</t>
  </si>
  <si>
    <t>Leaside Flames</t>
  </si>
  <si>
    <t>North Toronto</t>
  </si>
  <si>
    <t>North York Storm</t>
  </si>
  <si>
    <t>Toronto, ON | Girls Only</t>
  </si>
  <si>
    <t>Ted Reeve Thunder</t>
  </si>
  <si>
    <t>Toronto Aces</t>
  </si>
  <si>
    <t>Toronto Aeros</t>
  </si>
  <si>
    <t>Toronto Avalanche</t>
  </si>
  <si>
    <t>Toronto Jr Canadiens</t>
  </si>
  <si>
    <t>Toronto Leaside Wildcats</t>
  </si>
  <si>
    <t>Toronto Marlboros</t>
  </si>
  <si>
    <t>Toronto Nationals</t>
  </si>
  <si>
    <t>Toronto Red Wings</t>
  </si>
  <si>
    <t>Toronto Royals</t>
  </si>
  <si>
    <t>Toronto Shamrocks</t>
  </si>
  <si>
    <t>Toronto Titans</t>
  </si>
  <si>
    <t>Toronto TOP Titans</t>
  </si>
  <si>
    <t>Toronto Wolverines</t>
  </si>
  <si>
    <t>Victoria Village Mustangs</t>
  </si>
  <si>
    <t>Warren Park Eagles</t>
  </si>
  <si>
    <t>West Toronto Renegades</t>
  </si>
  <si>
    <t>Willowdale Hawks</t>
  </si>
  <si>
    <t>York Mills Rangers</t>
  </si>
  <si>
    <t>Cold Creek Comets</t>
  </si>
  <si>
    <t>Trenton, ON | Girls Only</t>
  </si>
  <si>
    <t>Quinte West Golden Hawks</t>
  </si>
  <si>
    <t>Trenton, ON</t>
  </si>
  <si>
    <t>Tweed Hawks</t>
  </si>
  <si>
    <t>Tweed, ON</t>
  </si>
  <si>
    <t>North Durham Blades</t>
  </si>
  <si>
    <t>Uxbridge, ON | Girls Only</t>
  </si>
  <si>
    <t>North Durham Warriors</t>
  </si>
  <si>
    <t>Uxbridge, ON</t>
  </si>
  <si>
    <t>Nickel City Cubs</t>
  </si>
  <si>
    <t>Val Caron, ON</t>
  </si>
  <si>
    <t>Vaughan Flames</t>
  </si>
  <si>
    <t>Vaughan, ON | Girls Only</t>
  </si>
  <si>
    <t>Vaughan JCC Warriors</t>
  </si>
  <si>
    <t>Vaughan, ON</t>
  </si>
  <si>
    <t>Vaughan Kings</t>
  </si>
  <si>
    <t>Vaughan Panthers</t>
  </si>
  <si>
    <t>Vaughan Rangers</t>
  </si>
  <si>
    <t>Vermilion Bay Cougars</t>
  </si>
  <si>
    <t>Vermilion Bay, ON</t>
  </si>
  <si>
    <t>Wainfleet Wild</t>
  </si>
  <si>
    <t>Wainfleet, ON</t>
  </si>
  <si>
    <t>Walkerton Capitals</t>
  </si>
  <si>
    <t>Walkerton, ON</t>
  </si>
  <si>
    <t>Wallaceburg Lakers</t>
  </si>
  <si>
    <t>Wallaceburg, ON</t>
  </si>
  <si>
    <t>Wasaga Beach Stars</t>
  </si>
  <si>
    <t>Wasaga Beach, ON</t>
  </si>
  <si>
    <t>Waterford Wildcats</t>
  </si>
  <si>
    <t>Waterford, ON</t>
  </si>
  <si>
    <t>Waterloo Ravens</t>
  </si>
  <si>
    <t>Waterloo, ON | Girls Only</t>
  </si>
  <si>
    <t>Waterloo Wolves</t>
  </si>
  <si>
    <t>Waterloo, ON</t>
  </si>
  <si>
    <t>East Lambton Eagles</t>
  </si>
  <si>
    <t>Watford, ON</t>
  </si>
  <si>
    <t>Wawa Travellers</t>
  </si>
  <si>
    <t>Wawa, ON</t>
  </si>
  <si>
    <t>Southern Tier Admirals</t>
  </si>
  <si>
    <t>Welland, ON</t>
  </si>
  <si>
    <t>Welland Tigers</t>
  </si>
  <si>
    <t>West Lorne Comets</t>
  </si>
  <si>
    <t>West Lorne, ON</t>
  </si>
  <si>
    <t>Humberview Huskies</t>
  </si>
  <si>
    <t>Weston, ON</t>
  </si>
  <si>
    <t>Okanagan Hockey Ontario</t>
  </si>
  <si>
    <t>Whitby, ON</t>
  </si>
  <si>
    <t>Whitby Wildcats</t>
  </si>
  <si>
    <t>Whitby Wolves</t>
  </si>
  <si>
    <t>Whitby, ON | Girls Only</t>
  </si>
  <si>
    <t>Bruce Peninsula Predators</t>
  </si>
  <si>
    <t>Wiarton, ON</t>
  </si>
  <si>
    <t>Char-Lan Rebels</t>
  </si>
  <si>
    <t>Williamstown, ON</t>
  </si>
  <si>
    <t>Wilmot Wolverines</t>
  </si>
  <si>
    <t>Wilmot, ON | Girls Only</t>
  </si>
  <si>
    <t>North Dundas Demons</t>
  </si>
  <si>
    <t>Winchester, ON</t>
  </si>
  <si>
    <t>BioSteel Sports Academy</t>
  </si>
  <si>
    <t>Windsor, ON</t>
  </si>
  <si>
    <t>Riverside Rangers</t>
  </si>
  <si>
    <t>Windsor Jr Spitfires</t>
  </si>
  <si>
    <t>Windsor Jr Spitfires AAA</t>
  </si>
  <si>
    <t>Windsor Wildcats</t>
  </si>
  <si>
    <t>Windsor, ON | Girls Only</t>
  </si>
  <si>
    <t>West Coast Whitecaps</t>
  </si>
  <si>
    <t>Wingham, ON</t>
  </si>
  <si>
    <t>Wingham Ironmen</t>
  </si>
  <si>
    <t>Woodstock Jr Navy Vets</t>
  </si>
  <si>
    <t>Woodstock, ON</t>
  </si>
  <si>
    <t>Woodstock Wildcats</t>
  </si>
  <si>
    <t>Woodstock, ON | Girls Only</t>
  </si>
  <si>
    <t>Woodville Hurricanes</t>
  </si>
  <si>
    <t>Woodville, ON</t>
  </si>
  <si>
    <t>Faustina Toros</t>
  </si>
  <si>
    <t>York, ON</t>
  </si>
  <si>
    <t>Toronto Eagles</t>
  </si>
  <si>
    <t>Zurich Thunder</t>
  </si>
  <si>
    <t>Zurich, ON</t>
  </si>
  <si>
    <t>Crossbar</t>
  </si>
  <si>
    <t>NAHL</t>
  </si>
  <si>
    <t>Alberta Associations</t>
  </si>
  <si>
    <t>Airdrie Lightning</t>
  </si>
  <si>
    <t>Airdrie, AB</t>
  </si>
  <si>
    <t>AEHL , CAHL , RHL</t>
  </si>
  <si>
    <t>Athabasca Hawks</t>
  </si>
  <si>
    <t>Athabasca, AB</t>
  </si>
  <si>
    <t>NEAHL</t>
  </si>
  <si>
    <t>Banff Bears</t>
  </si>
  <si>
    <t>Banff, AB</t>
  </si>
  <si>
    <t>CAHL</t>
  </si>
  <si>
    <t>Barrhead Bruins</t>
  </si>
  <si>
    <t>Barrhead, AB</t>
  </si>
  <si>
    <t>Bashaw Stars</t>
  </si>
  <si>
    <t>Bashaw, AB</t>
  </si>
  <si>
    <t>Bassano Outlaws</t>
  </si>
  <si>
    <t>Bassano, AB</t>
  </si>
  <si>
    <t>Beaumont Braves</t>
  </si>
  <si>
    <t>Beaumont, AB</t>
  </si>
  <si>
    <t>EFHL</t>
  </si>
  <si>
    <t>Beaverlodge Blades</t>
  </si>
  <si>
    <t>Beaverlodge, AB</t>
  </si>
  <si>
    <t>APHL</t>
  </si>
  <si>
    <t>Beiseker Blazers</t>
  </si>
  <si>
    <t>Beiseker, AB</t>
  </si>
  <si>
    <t>Bentley Canucks</t>
  </si>
  <si>
    <t>Bentley, AB</t>
  </si>
  <si>
    <t>High Country Rockies</t>
  </si>
  <si>
    <t>Black Diamond, AB</t>
  </si>
  <si>
    <t>Blackfalds Bulldogs</t>
  </si>
  <si>
    <t>Blackfalds, AB</t>
  </si>
  <si>
    <t>Bonnyville Pontiacs</t>
  </si>
  <si>
    <t>Bonnyville, AB</t>
  </si>
  <si>
    <t>Bow Island Rebels</t>
  </si>
  <si>
    <t>Bow Island, AB</t>
  </si>
  <si>
    <t>Boyle Blazers</t>
  </si>
  <si>
    <t>Boyle, AB</t>
  </si>
  <si>
    <t>Brooks Bandits</t>
  </si>
  <si>
    <t>Brooks, AB</t>
  </si>
  <si>
    <t>Elk Island Wild</t>
  </si>
  <si>
    <t>Bruderheim, AB</t>
  </si>
  <si>
    <t>CR Knights</t>
  </si>
  <si>
    <t>Calahoo, AB</t>
  </si>
  <si>
    <t>Bow River Bruins</t>
  </si>
  <si>
    <t>Calgary, AB</t>
  </si>
  <si>
    <t>HC</t>
  </si>
  <si>
    <t>Bow Valley Flames</t>
  </si>
  <si>
    <t>Calgary CBHA</t>
  </si>
  <si>
    <t>AEHL</t>
  </si>
  <si>
    <t>Calgary CNHA</t>
  </si>
  <si>
    <t>Calgary CRAA Royals</t>
  </si>
  <si>
    <t>Calgary Edge School</t>
  </si>
  <si>
    <t>Calgary Fire</t>
  </si>
  <si>
    <t>Calgary, AB | Girls Only</t>
  </si>
  <si>
    <t>AFHL , RMFHL</t>
  </si>
  <si>
    <t>Calgary International Hockey Academy</t>
  </si>
  <si>
    <t>Calgary Knights</t>
  </si>
  <si>
    <t>Calgary NWCAA</t>
  </si>
  <si>
    <t>Calgary Raiders</t>
  </si>
  <si>
    <t>Calgary Wolverines</t>
  </si>
  <si>
    <t>Glenlake Hawks</t>
  </si>
  <si>
    <t>McKnight Mustangs</t>
  </si>
  <si>
    <t>Northwest Warriors</t>
  </si>
  <si>
    <t>Southwest Cougars</t>
  </si>
  <si>
    <t>Springbank Rockies</t>
  </si>
  <si>
    <t>Trails West Wolves</t>
  </si>
  <si>
    <t>Camrose Vikings</t>
  </si>
  <si>
    <t>Camrose, AB</t>
  </si>
  <si>
    <t>AEHL , CAHL</t>
  </si>
  <si>
    <t>Canmore Eagles</t>
  </si>
  <si>
    <t>Canmore, AB</t>
  </si>
  <si>
    <t>CAHL , RHL</t>
  </si>
  <si>
    <t>Cardston Thunder</t>
  </si>
  <si>
    <t>Cardston, AB</t>
  </si>
  <si>
    <t>Caroline Colts</t>
  </si>
  <si>
    <t>Caroline, AB</t>
  </si>
  <si>
    <t>Carstairs Bruins</t>
  </si>
  <si>
    <t>Carstairs, AB</t>
  </si>
  <si>
    <t>RMAA Renegades</t>
  </si>
  <si>
    <t>Chestermere Lakers</t>
  </si>
  <si>
    <t>Chestermere, AB</t>
  </si>
  <si>
    <t>Clairmont Sabres</t>
  </si>
  <si>
    <t>Clairmont, AB</t>
  </si>
  <si>
    <t>Claresholm Thunder</t>
  </si>
  <si>
    <t>Claresholm, AB</t>
  </si>
  <si>
    <t>Clive Blackhawks</t>
  </si>
  <si>
    <t>Clive, AB</t>
  </si>
  <si>
    <t>Coaldale Cobras</t>
  </si>
  <si>
    <t>Coaldale, AB</t>
  </si>
  <si>
    <t>Bow Valley Timberwolves</t>
  </si>
  <si>
    <t>Cochrane, AB</t>
  </si>
  <si>
    <t>Cochrane Rockies</t>
  </si>
  <si>
    <t>Cold Lake Ice</t>
  </si>
  <si>
    <t>Cold Lake, AB</t>
  </si>
  <si>
    <t>Crowsnest Pass Thunder</t>
  </si>
  <si>
    <t>Coleman, AB</t>
  </si>
  <si>
    <t>3C's Coyotes</t>
  </si>
  <si>
    <t>Coronation, AB</t>
  </si>
  <si>
    <t>Cremona Cowboys</t>
  </si>
  <si>
    <t>Cremona, AB</t>
  </si>
  <si>
    <t>East Smoky Rustlers</t>
  </si>
  <si>
    <t>Crooked Creek, AB</t>
  </si>
  <si>
    <t>Crossfield Ice Hawks</t>
  </si>
  <si>
    <t>Crossfield, AB</t>
  </si>
  <si>
    <t>Delburne Outlaws</t>
  </si>
  <si>
    <t>Delburne, AB</t>
  </si>
  <si>
    <t>Devon Drillers</t>
  </si>
  <si>
    <t>Devon, AB</t>
  </si>
  <si>
    <t>Didsbury Ramblers</t>
  </si>
  <si>
    <t>Didsbury, AB</t>
  </si>
  <si>
    <t>Drayton Valley Stars</t>
  </si>
  <si>
    <t>Drayton Valley, AB</t>
  </si>
  <si>
    <t>Drumheller Raptors</t>
  </si>
  <si>
    <t>Drumheller, AB</t>
  </si>
  <si>
    <t>Duchess Storm</t>
  </si>
  <si>
    <t>Duchess, AB</t>
  </si>
  <si>
    <t>South Alberta Hockey Academy</t>
  </si>
  <si>
    <t>Dunmore, AB</t>
  </si>
  <si>
    <t>Eckville Eagles</t>
  </si>
  <si>
    <t>Eckville, AB</t>
  </si>
  <si>
    <t>Edgerton</t>
  </si>
  <si>
    <t>Edgerton, AB</t>
  </si>
  <si>
    <t>Confederation HC</t>
  </si>
  <si>
    <t>Edmonton, AB</t>
  </si>
  <si>
    <t>Edmonton Brave Raiders</t>
  </si>
  <si>
    <t>Edmonton CAC</t>
  </si>
  <si>
    <t>Edmonton Girls</t>
  </si>
  <si>
    <t>Edmonton, AB | Girls Only</t>
  </si>
  <si>
    <t>AFHL , EFHL</t>
  </si>
  <si>
    <t>Edmonton Hawks</t>
  </si>
  <si>
    <t>Edmonton Ice</t>
  </si>
  <si>
    <t>AFHL</t>
  </si>
  <si>
    <t>Edmonton KC</t>
  </si>
  <si>
    <t>Edmonton MLAC</t>
  </si>
  <si>
    <t>Edmonton NEZ Eagles</t>
  </si>
  <si>
    <t>Edmonton Northstars</t>
  </si>
  <si>
    <t>Edmonton SSAC</t>
  </si>
  <si>
    <t>Enoch Cree</t>
  </si>
  <si>
    <t>KC North</t>
  </si>
  <si>
    <t>Millwoods</t>
  </si>
  <si>
    <t>NEZ Chill</t>
  </si>
  <si>
    <t>North SEERA</t>
  </si>
  <si>
    <t>Northern Alberta Xtreme</t>
  </si>
  <si>
    <t>NWZ Hockey</t>
  </si>
  <si>
    <t>OHA Edmonton</t>
  </si>
  <si>
    <t>SEERA</t>
  </si>
  <si>
    <t>SWAT</t>
  </si>
  <si>
    <t>SWZ Oil Kings</t>
  </si>
  <si>
    <t>Whitemud West</t>
  </si>
  <si>
    <t>Edson Sabres</t>
  </si>
  <si>
    <t>Edson, AB</t>
  </si>
  <si>
    <t>Elk Point Avalanche</t>
  </si>
  <si>
    <t>Elk Point, AB</t>
  </si>
  <si>
    <t>Fairview Falcons</t>
  </si>
  <si>
    <t>Fairview, AB</t>
  </si>
  <si>
    <t>Smoky River Pirates</t>
  </si>
  <si>
    <t>Falher, AB</t>
  </si>
  <si>
    <t>Foremost Flyers</t>
  </si>
  <si>
    <t>Foremost, AB</t>
  </si>
  <si>
    <t>Thunderstars HC</t>
  </si>
  <si>
    <t>Forestburg, AB</t>
  </si>
  <si>
    <t>Fort MacLeod Mavericks</t>
  </si>
  <si>
    <t>Fort MacLeod, AB</t>
  </si>
  <si>
    <t>Fort McMurray Oil Barons</t>
  </si>
  <si>
    <t>Fort McMurray, AB</t>
  </si>
  <si>
    <t>AEHL , NEAHL</t>
  </si>
  <si>
    <t>Fort Saskatchewan Rangers</t>
  </si>
  <si>
    <t>Fort Saskatchewan, AB</t>
  </si>
  <si>
    <t>AEHL , EFHL</t>
  </si>
  <si>
    <t>Fox Creek Bulldogs</t>
  </si>
  <si>
    <t>Fox Creek, AB</t>
  </si>
  <si>
    <t>Frog Lake Thunderbirds</t>
  </si>
  <si>
    <t>Frog Lake, AB</t>
  </si>
  <si>
    <t>CNN Spurs</t>
  </si>
  <si>
    <t>Gibbons, AB</t>
  </si>
  <si>
    <t>Siksika Buffaloes</t>
  </si>
  <si>
    <t>Gleichen, AB</t>
  </si>
  <si>
    <t>Glendon Comets</t>
  </si>
  <si>
    <t>Glendon, AB</t>
  </si>
  <si>
    <t>Grande Cache Rockies</t>
  </si>
  <si>
    <t>Grande Cache, AB</t>
  </si>
  <si>
    <t>Grande Peace Storm</t>
  </si>
  <si>
    <t>Grande Prairie, AB</t>
  </si>
  <si>
    <t>Grande Prairie Knights</t>
  </si>
  <si>
    <t>Grimshaw Huskies</t>
  </si>
  <si>
    <t>Grimshaw, AB</t>
  </si>
  <si>
    <t>Grovedale Grizzlies</t>
  </si>
  <si>
    <t>Grovedale, AB</t>
  </si>
  <si>
    <t>Hanna Colts</t>
  </si>
  <si>
    <t>Hanna, AB</t>
  </si>
  <si>
    <t>High Level North Stars</t>
  </si>
  <si>
    <t>High Level, AB</t>
  </si>
  <si>
    <t>High Prairie Regals</t>
  </si>
  <si>
    <t>High Prairie, AB</t>
  </si>
  <si>
    <t>Foothills Bisons</t>
  </si>
  <si>
    <t>High River, AB</t>
  </si>
  <si>
    <t>Foothills Flyers (AB)</t>
  </si>
  <si>
    <t>Hinton Rockies</t>
  </si>
  <si>
    <t>Hinton, AB</t>
  </si>
  <si>
    <t>Horse Lake Thunder</t>
  </si>
  <si>
    <t>Horse Lake, AB</t>
  </si>
  <si>
    <t>Hughenden Jets</t>
  </si>
  <si>
    <t>Hughenden, AB</t>
  </si>
  <si>
    <t>Hussar Knights</t>
  </si>
  <si>
    <t>Hussar, AB</t>
  </si>
  <si>
    <t>Indus Hurricanes</t>
  </si>
  <si>
    <t>Indus, AB</t>
  </si>
  <si>
    <t>Innisfail Flyers</t>
  </si>
  <si>
    <t>Innisfail, AB</t>
  </si>
  <si>
    <t>Irma Aces</t>
  </si>
  <si>
    <t>Irma, AB</t>
  </si>
  <si>
    <t>Irvine Bulldogs</t>
  </si>
  <si>
    <t>Irvine, AB</t>
  </si>
  <si>
    <t>Jasper Bears</t>
  </si>
  <si>
    <t>Jasper, AB</t>
  </si>
  <si>
    <t>Kitscoty</t>
  </si>
  <si>
    <t>Kitscoty, AB</t>
  </si>
  <si>
    <t>La Crete Lumberjacks</t>
  </si>
  <si>
    <t>La Crete, AB</t>
  </si>
  <si>
    <t>La Glace Ice</t>
  </si>
  <si>
    <t>La Glace, AB</t>
  </si>
  <si>
    <t>Lac La Biche Clippers</t>
  </si>
  <si>
    <t>Lac La Biche, AB</t>
  </si>
  <si>
    <t>Lacombe Rockets</t>
  </si>
  <si>
    <t>Lacombe, AB</t>
  </si>
  <si>
    <t>Leduc Oil Kings</t>
  </si>
  <si>
    <t>Leduc, AB</t>
  </si>
  <si>
    <t>Leduc Roughnecks</t>
  </si>
  <si>
    <t>Lethbridge</t>
  </si>
  <si>
    <t>Lethbridge, AB</t>
  </si>
  <si>
    <t>Lloydminster Blazers</t>
  </si>
  <si>
    <t>Lloydminster, AB</t>
  </si>
  <si>
    <t>Magrath Chiefs</t>
  </si>
  <si>
    <t>Magrath, AB</t>
  </si>
  <si>
    <t>Mallaig Monarchs</t>
  </si>
  <si>
    <t>Mallaig, AB</t>
  </si>
  <si>
    <t>Manning Comets</t>
  </si>
  <si>
    <t>Manning, AB</t>
  </si>
  <si>
    <t>Mannville Hawks</t>
  </si>
  <si>
    <t>Mannville, AB</t>
  </si>
  <si>
    <t>Marwayne Sled Dogs</t>
  </si>
  <si>
    <t>Marwayne, AB</t>
  </si>
  <si>
    <t>Maskwacis Hawks</t>
  </si>
  <si>
    <t>Maskwacis, AB</t>
  </si>
  <si>
    <t>Mayerthorpe Mustangs</t>
  </si>
  <si>
    <t>Mayerthorpe, AB</t>
  </si>
  <si>
    <t>Medicine Hat, AB</t>
  </si>
  <si>
    <t>Millet Storm</t>
  </si>
  <si>
    <t>Millet, AB</t>
  </si>
  <si>
    <t>Sturgeon Sting</t>
  </si>
  <si>
    <t>Morinville, AB</t>
  </si>
  <si>
    <t>Nanton Palominos</t>
  </si>
  <si>
    <t>Nanton, AB</t>
  </si>
  <si>
    <t>New Sarepta Eagles</t>
  </si>
  <si>
    <t>New Sarepta, AB</t>
  </si>
  <si>
    <t>Okotoks Oilers</t>
  </si>
  <si>
    <t>Okotoks, AB</t>
  </si>
  <si>
    <t>AEHL , CAHL , RHL , RMFHL</t>
  </si>
  <si>
    <t>Olds Grizzlys</t>
  </si>
  <si>
    <t>Olds, AB</t>
  </si>
  <si>
    <t>Oyen Bees</t>
  </si>
  <si>
    <t>Oyen, AB</t>
  </si>
  <si>
    <t>Paradise Valley Jets</t>
  </si>
  <si>
    <t>Paradise Valley, AB</t>
  </si>
  <si>
    <t>Peace River</t>
  </si>
  <si>
    <t>Peace River, AB</t>
  </si>
  <si>
    <t>Pembina Pirates</t>
  </si>
  <si>
    <t>Pembina, AB</t>
  </si>
  <si>
    <t>Picture Butte Blades</t>
  </si>
  <si>
    <t>Picture Butte, AB</t>
  </si>
  <si>
    <t>Pincher Creek Huskies</t>
  </si>
  <si>
    <t>Pincher Creek, AB</t>
  </si>
  <si>
    <t>Plamondon Oilers</t>
  </si>
  <si>
    <t>Plamondon, AB</t>
  </si>
  <si>
    <t>Ponoka Stampeders</t>
  </si>
  <si>
    <t>Ponoka, AB</t>
  </si>
  <si>
    <t>Provost Blades</t>
  </si>
  <si>
    <t>Provost, AB</t>
  </si>
  <si>
    <t>Raymond</t>
  </si>
  <si>
    <t>Raymond, AB</t>
  </si>
  <si>
    <t>Red Deer Chiefs</t>
  </si>
  <si>
    <t>Red Deer, AB</t>
  </si>
  <si>
    <t>Loon River Jets</t>
  </si>
  <si>
    <t>Red Earth Creek, AB</t>
  </si>
  <si>
    <t>Redcliff Grizzlies</t>
  </si>
  <si>
    <t>Redcliff, AB</t>
  </si>
  <si>
    <t>Redwater Rush</t>
  </si>
  <si>
    <t>Redwater, AB</t>
  </si>
  <si>
    <t>Blindman Valley Broncos</t>
  </si>
  <si>
    <t>Rimbey, AB</t>
  </si>
  <si>
    <t>Rocky Mountain House</t>
  </si>
  <si>
    <t>Rocky Mountain House, AB</t>
  </si>
  <si>
    <t>Rockyford Roughnecks</t>
  </si>
  <si>
    <t>Rockyford, AB</t>
  </si>
  <si>
    <t>Saddle Lake Warriors</t>
  </si>
  <si>
    <t>Saddle Lake, AB</t>
  </si>
  <si>
    <t>Battle River Knights</t>
  </si>
  <si>
    <t>Sedgewick, AB</t>
  </si>
  <si>
    <t>Sexsmith Vipers</t>
  </si>
  <si>
    <t>Sexsmith, AB</t>
  </si>
  <si>
    <t>Sherwood Park</t>
  </si>
  <si>
    <t>Sherwood Park, AB</t>
  </si>
  <si>
    <t>Sherwood Park Kings</t>
  </si>
  <si>
    <t>Slave Lake Thunder</t>
  </si>
  <si>
    <t>Slave Lake, AB</t>
  </si>
  <si>
    <t>APHL , NEAHL</t>
  </si>
  <si>
    <t>Smoky Lake Stars</t>
  </si>
  <si>
    <t>Smoky Lake, AB</t>
  </si>
  <si>
    <t>Spirit River Rangers</t>
  </si>
  <si>
    <t>Spirit River, AB</t>
  </si>
  <si>
    <t>Parkland Saints</t>
  </si>
  <si>
    <t>Spruce Grove, AB</t>
  </si>
  <si>
    <t>Spruce Grove</t>
  </si>
  <si>
    <t>Spruceview Stars</t>
  </si>
  <si>
    <t>Spruce View, AB</t>
  </si>
  <si>
    <t>St Albert</t>
  </si>
  <si>
    <t>St Albert, AB</t>
  </si>
  <si>
    <t>St Albert Raiders</t>
  </si>
  <si>
    <t>St Paul Canadiens</t>
  </si>
  <si>
    <t>St Paul, AB</t>
  </si>
  <si>
    <t>East Wheatland Coyotes</t>
  </si>
  <si>
    <t>Standard, AB</t>
  </si>
  <si>
    <t>Kainai Chiefs</t>
  </si>
  <si>
    <t>Standoff, AB</t>
  </si>
  <si>
    <t>Stettler Lightning</t>
  </si>
  <si>
    <t>Stettler, AB</t>
  </si>
  <si>
    <t>Stony Plain Predators</t>
  </si>
  <si>
    <t>Stony Plain, AB</t>
  </si>
  <si>
    <t>Strathcona Warriors</t>
  </si>
  <si>
    <t>Strathcona, AB</t>
  </si>
  <si>
    <t>Strathmore Storm</t>
  </si>
  <si>
    <t>Strathmore, AB</t>
  </si>
  <si>
    <t>Wheatland</t>
  </si>
  <si>
    <t>Sundre Huskies</t>
  </si>
  <si>
    <t>Sundre, AB</t>
  </si>
  <si>
    <t>Sylvan Lake Lakers</t>
  </si>
  <si>
    <t>Sylvan Lake, AB</t>
  </si>
  <si>
    <t>West Central Tigers</t>
  </si>
  <si>
    <t>RMFHL</t>
  </si>
  <si>
    <t>Taber Golden Suns</t>
  </si>
  <si>
    <t>Taber, AB</t>
  </si>
  <si>
    <t>Thorhild Titans</t>
  </si>
  <si>
    <t>Thorhild, AB</t>
  </si>
  <si>
    <t>West 39 Bucks</t>
  </si>
  <si>
    <t>Thorsby, AB</t>
  </si>
  <si>
    <t>Kneehill Chiefs</t>
  </si>
  <si>
    <t>Three Hills, AB</t>
  </si>
  <si>
    <t>Valleyview Ice Bears</t>
  </si>
  <si>
    <t>Valleyview, AB</t>
  </si>
  <si>
    <t>Vauxhall Sabres</t>
  </si>
  <si>
    <t>Vauxhall, AB</t>
  </si>
  <si>
    <t>Vegreville Wranglers</t>
  </si>
  <si>
    <t>Vegreville, AB</t>
  </si>
  <si>
    <t>Vermilion Tigers</t>
  </si>
  <si>
    <t>Vermilion, AB</t>
  </si>
  <si>
    <t>Viking Gas Kings</t>
  </si>
  <si>
    <t>Viking, AB</t>
  </si>
  <si>
    <t>Vulcan Hawks</t>
  </si>
  <si>
    <t>Vulcan, AB</t>
  </si>
  <si>
    <t>Wabasca Eagles</t>
  </si>
  <si>
    <t>Wabasca, AB</t>
  </si>
  <si>
    <t>Wainwright Bisons</t>
  </si>
  <si>
    <t>Wainwright, AB</t>
  </si>
  <si>
    <t>Wainwright Polar Kings</t>
  </si>
  <si>
    <t>Warner</t>
  </si>
  <si>
    <t>Warner, AB</t>
  </si>
  <si>
    <t>Wembley Wildcats</t>
  </si>
  <si>
    <t>Wembley, AB</t>
  </si>
  <si>
    <t>Westlock Warriors</t>
  </si>
  <si>
    <t>Westlock, AB</t>
  </si>
  <si>
    <t>Wetaskiwin Ice Kings</t>
  </si>
  <si>
    <t>Wetaskiwin, AB</t>
  </si>
  <si>
    <t>Whitecourt Wolverines</t>
  </si>
  <si>
    <t>Whitecourt, AB</t>
  </si>
  <si>
    <t>British Columbia Associations</t>
  </si>
  <si>
    <t>100 Mile House Jr Wranglers</t>
  </si>
  <si>
    <t>100 Mile House, BC</t>
  </si>
  <si>
    <t>NCD</t>
  </si>
  <si>
    <t>Abbotsford Hawks</t>
  </si>
  <si>
    <t>Abbotsford, BC</t>
  </si>
  <si>
    <t>PCAHA</t>
  </si>
  <si>
    <t>Abbotsford Ice</t>
  </si>
  <si>
    <t>Abbotsford, BC | Girls Only</t>
  </si>
  <si>
    <t>Fraser Valley Thunderbirds</t>
  </si>
  <si>
    <t>BCEHL</t>
  </si>
  <si>
    <t>Yale Hockey Academy</t>
  </si>
  <si>
    <t>Aldergrove, BC</t>
  </si>
  <si>
    <t>North Okanagan Knights</t>
  </si>
  <si>
    <t>Armstrong, BC</t>
  </si>
  <si>
    <t>OMAHA</t>
  </si>
  <si>
    <t>Thompson Cariboo</t>
  </si>
  <si>
    <t>Ashcroft, BC</t>
  </si>
  <si>
    <t>Burnaby Bulldogs</t>
  </si>
  <si>
    <t>Burnaby, BC</t>
  </si>
  <si>
    <t>Burnaby Wildcats</t>
  </si>
  <si>
    <t>Burnaby, BC | Girls Only</t>
  </si>
  <si>
    <t>Burnaby Winter Club Bruins</t>
  </si>
  <si>
    <t>CSSHL , PCAHA</t>
  </si>
  <si>
    <t>Vancouver NE Chiefs</t>
  </si>
  <si>
    <t>Burns Lake Bruins</t>
  </si>
  <si>
    <t>Burns Lake, BC</t>
  </si>
  <si>
    <t>NWD</t>
  </si>
  <si>
    <t>Campbell River Tyees</t>
  </si>
  <si>
    <t>Campbell River, BC</t>
  </si>
  <si>
    <t>VIHL</t>
  </si>
  <si>
    <t>Castlegar Jr Rebels</t>
  </si>
  <si>
    <t>Castlegar, BC</t>
  </si>
  <si>
    <t>OMAHA , WKMHA</t>
  </si>
  <si>
    <t>Chase</t>
  </si>
  <si>
    <t>Chase, BC</t>
  </si>
  <si>
    <t>Chetwynd Giants</t>
  </si>
  <si>
    <t>Chetwynd, BC</t>
  </si>
  <si>
    <t>Chilliwack Bruins</t>
  </si>
  <si>
    <t>Chilliwack, BC</t>
  </si>
  <si>
    <t>Clearwater Ice Hawks</t>
  </si>
  <si>
    <t>Clearwater, BC</t>
  </si>
  <si>
    <t>Cloverdale Colts</t>
  </si>
  <si>
    <t>Cloverdale, BC</t>
  </si>
  <si>
    <t>Coquitlam Comets</t>
  </si>
  <si>
    <t>Coquitlam, BC</t>
  </si>
  <si>
    <t>Comox Valley Flyers</t>
  </si>
  <si>
    <t>Courtenay, BC</t>
  </si>
  <si>
    <t>Cranbrook Jr Bucks</t>
  </si>
  <si>
    <t>Cranbrook, BC</t>
  </si>
  <si>
    <t>WKMHA</t>
  </si>
  <si>
    <t>Creston Valley</t>
  </si>
  <si>
    <t>Creston, BC</t>
  </si>
  <si>
    <t>EKL</t>
  </si>
  <si>
    <t>Dawson Creek Canucks</t>
  </si>
  <si>
    <t>Dawson Creek, BC</t>
  </si>
  <si>
    <t>Stikine</t>
  </si>
  <si>
    <t>Dease Lake, BC</t>
  </si>
  <si>
    <t>Delta Hockey Academy</t>
  </si>
  <si>
    <t>Delta, BC</t>
  </si>
  <si>
    <t>North Delta Sun Devils</t>
  </si>
  <si>
    <t>South Delta Storm</t>
  </si>
  <si>
    <t>Valley West Giants</t>
  </si>
  <si>
    <t>Cowichan Valley Jr Capitals</t>
  </si>
  <si>
    <t>Duncan, BC</t>
  </si>
  <si>
    <t>Fernie Jr Ghostriders</t>
  </si>
  <si>
    <t>Fernie, BC</t>
  </si>
  <si>
    <t>Fort Nelson, BC</t>
  </si>
  <si>
    <t>Fort St James Stars</t>
  </si>
  <si>
    <t>Fort St James, BC</t>
  </si>
  <si>
    <t>Fort St John Jr Flyers</t>
  </si>
  <si>
    <t>Fort St John, BC</t>
  </si>
  <si>
    <t>NEBC Trackers</t>
  </si>
  <si>
    <t>North East BC Predators</t>
  </si>
  <si>
    <t>Fort St John, BC | Girls Only</t>
  </si>
  <si>
    <t>Fraser Lake Hawks</t>
  </si>
  <si>
    <t>Fraser Lake, BC</t>
  </si>
  <si>
    <t>Gold River Hawks</t>
  </si>
  <si>
    <t>Gold River, BC</t>
  </si>
  <si>
    <t>Golden Jr Rockets</t>
  </si>
  <si>
    <t>Golden, BC</t>
  </si>
  <si>
    <t>Clearview Colts</t>
  </si>
  <si>
    <t>Goodlow, BC</t>
  </si>
  <si>
    <t>Grand Forks BC</t>
  </si>
  <si>
    <t>Grand Forks, BC</t>
  </si>
  <si>
    <t>Hazelton Bulldogs</t>
  </si>
  <si>
    <t>Hazelton, BC</t>
  </si>
  <si>
    <t>Hope</t>
  </si>
  <si>
    <t>Hope, BC</t>
  </si>
  <si>
    <t>Houston Flyers</t>
  </si>
  <si>
    <t>Houston, BC</t>
  </si>
  <si>
    <t>Windermere Valley Rockies</t>
  </si>
  <si>
    <t>Invermere, BC</t>
  </si>
  <si>
    <t>Kamloops Jr Blazers</t>
  </si>
  <si>
    <t>Kamloops, BC</t>
  </si>
  <si>
    <t>Thompson Blazers</t>
  </si>
  <si>
    <t>Kaslo Winterhawks</t>
  </si>
  <si>
    <t>Kaslo, BC</t>
  </si>
  <si>
    <t>Kelowna Jr Rockets</t>
  </si>
  <si>
    <t>Kelowna, BC</t>
  </si>
  <si>
    <t>Okanagan Rockets</t>
  </si>
  <si>
    <t>Rink Hockey Academy Kelowna</t>
  </si>
  <si>
    <t>Kimberley Jr Dynamiters</t>
  </si>
  <si>
    <t>Kimberley, BC</t>
  </si>
  <si>
    <t>Kitimat Winterhawks</t>
  </si>
  <si>
    <t>Kitimat, BC</t>
  </si>
  <si>
    <t>Lake Cowichan Lakers</t>
  </si>
  <si>
    <t>Lake Cowichan, BC</t>
  </si>
  <si>
    <t>Langley Eagles</t>
  </si>
  <si>
    <t>Langley, BC</t>
  </si>
  <si>
    <t>Langley Lightning</t>
  </si>
  <si>
    <t>Langley, BC | Girls Only</t>
  </si>
  <si>
    <t>Lillooet Pistons</t>
  </si>
  <si>
    <t>Lillooet, BC</t>
  </si>
  <si>
    <t>Logan Lake Renegades</t>
  </si>
  <si>
    <t>Logan Lake, BC</t>
  </si>
  <si>
    <t>Lumby Stars</t>
  </si>
  <si>
    <t>Lumby, BC</t>
  </si>
  <si>
    <t>Mackenzie, BC</t>
  </si>
  <si>
    <t>Meadow Ridge Barracudas</t>
  </si>
  <si>
    <t>Maple Ridge, BC | Girls Only</t>
  </si>
  <si>
    <t>Ridge Meadows Rustlers</t>
  </si>
  <si>
    <t>Maple Ridge, BC</t>
  </si>
  <si>
    <t>McBride Grizzlies</t>
  </si>
  <si>
    <t>McBride, BC</t>
  </si>
  <si>
    <t>Merritt Jr Centennials</t>
  </si>
  <si>
    <t>Merritt, BC</t>
  </si>
  <si>
    <t>Boundary Predators</t>
  </si>
  <si>
    <t>Midway, BC</t>
  </si>
  <si>
    <t>Kerry Park Jr Islanders</t>
  </si>
  <si>
    <t>Mill Bay, BC</t>
  </si>
  <si>
    <t>Mission Stars</t>
  </si>
  <si>
    <t>Mission, BC</t>
  </si>
  <si>
    <t>Nakusp Falcons</t>
  </si>
  <si>
    <t>Nakusp, BC</t>
  </si>
  <si>
    <t>Nanaimo Jr Clippers</t>
  </si>
  <si>
    <t>Nanaimo, BC</t>
  </si>
  <si>
    <t>Nelson Jr Leafs</t>
  </si>
  <si>
    <t>Nelson, BC</t>
  </si>
  <si>
    <t>New Westminster Royals</t>
  </si>
  <si>
    <t>New Westminster, BC</t>
  </si>
  <si>
    <t>North Shore Avalanche</t>
  </si>
  <si>
    <t>North Vancouver, BC | Girls Only</t>
  </si>
  <si>
    <t>North Shore Warriors</t>
  </si>
  <si>
    <t>North Vancouver, BC</t>
  </si>
  <si>
    <t>North Shore Winter Club Winterhawks</t>
  </si>
  <si>
    <t>North Vancouver Storm</t>
  </si>
  <si>
    <t>South Okanagan</t>
  </si>
  <si>
    <t>Osoyoos, BC</t>
  </si>
  <si>
    <t>Oceanside Jr Generals</t>
  </si>
  <si>
    <t>Parksville, BC</t>
  </si>
  <si>
    <t>Okanagan Hockey Academy (BC)</t>
  </si>
  <si>
    <t>Penticton, BC</t>
  </si>
  <si>
    <t>Penticton Jr Vees</t>
  </si>
  <si>
    <t>Alberni Valley Jr Bulldogs</t>
  </si>
  <si>
    <t>Port Alberni, BC</t>
  </si>
  <si>
    <t>Port Coquitlam Pirates</t>
  </si>
  <si>
    <t>Port Coquitlam, BC</t>
  </si>
  <si>
    <t>Tri-Cities Predators</t>
  </si>
  <si>
    <t>Port Coquitlam, BC | Girls Only</t>
  </si>
  <si>
    <t>Tri Port Wild</t>
  </si>
  <si>
    <t>Port Hardy, BC</t>
  </si>
  <si>
    <t>Port Moody Black Panthers</t>
  </si>
  <si>
    <t>Port Moody, BC</t>
  </si>
  <si>
    <t>Powell River Jr Kings</t>
  </si>
  <si>
    <t>Powell River, BC</t>
  </si>
  <si>
    <t>Cariboo Cougars</t>
  </si>
  <si>
    <t>Prince George, BC</t>
  </si>
  <si>
    <t>Prince George Jr Cougars</t>
  </si>
  <si>
    <t>NCD , OMAHA</t>
  </si>
  <si>
    <t>Prince Rupert Sea Wolves</t>
  </si>
  <si>
    <t>Prince Rupert, BC</t>
  </si>
  <si>
    <t>Princeton Jr Posse</t>
  </si>
  <si>
    <t>Princeton, BC</t>
  </si>
  <si>
    <t>Quesnel Thunder</t>
  </si>
  <si>
    <t>Quesnel, BC</t>
  </si>
  <si>
    <t>Revelstoke Jr Grizzlies</t>
  </si>
  <si>
    <t>Revelstoke, BC</t>
  </si>
  <si>
    <t>Richmond Jets</t>
  </si>
  <si>
    <t>Richmond, BC</t>
  </si>
  <si>
    <t>Richmond Ravens</t>
  </si>
  <si>
    <t>Richmond, BC | Girls Only</t>
  </si>
  <si>
    <t>Peninsula Eagles</t>
  </si>
  <si>
    <t>Saanichton, BC</t>
  </si>
  <si>
    <t>Salmon Arm Jr Silverbacks</t>
  </si>
  <si>
    <t>Salmon Arm, BC</t>
  </si>
  <si>
    <t>Sunshine Coast Blues</t>
  </si>
  <si>
    <t>Sechelt, BC</t>
  </si>
  <si>
    <t>Shawnigan Lake School</t>
  </si>
  <si>
    <t>Shawnigan Lake, BC</t>
  </si>
  <si>
    <t>Sicamous Jr Eagles</t>
  </si>
  <si>
    <t>Sicamous, BC</t>
  </si>
  <si>
    <t>Smithers Storm</t>
  </si>
  <si>
    <t>Smithers, BC</t>
  </si>
  <si>
    <t>Sooke Thunderbirds</t>
  </si>
  <si>
    <t>Sooke, BC</t>
  </si>
  <si>
    <t>Elk Valley Wild</t>
  </si>
  <si>
    <t>Sparwood, BC</t>
  </si>
  <si>
    <t>Squamish Eagles</t>
  </si>
  <si>
    <t>Squamish, BC</t>
  </si>
  <si>
    <t>Stewart, BC</t>
  </si>
  <si>
    <t>Summerland Jets</t>
  </si>
  <si>
    <t>Summerland, BC</t>
  </si>
  <si>
    <t>Surrey Falcons</t>
  </si>
  <si>
    <t>Surrey, BC | Girls Only</t>
  </si>
  <si>
    <t>Surrey Thunder</t>
  </si>
  <si>
    <t>Surrey, BC</t>
  </si>
  <si>
    <t>Taylor Tornados</t>
  </si>
  <si>
    <t>Taylor, BC</t>
  </si>
  <si>
    <t>Terrace Kermode</t>
  </si>
  <si>
    <t>Terrace, BC</t>
  </si>
  <si>
    <t>Trail Jr Smoke Eaters</t>
  </si>
  <si>
    <t>Trail, BC</t>
  </si>
  <si>
    <t>Tumbler Ridge, BC</t>
  </si>
  <si>
    <t>Valemount Wildcats</t>
  </si>
  <si>
    <t>Valemount, BC</t>
  </si>
  <si>
    <t>Arbutus Club Avalanche</t>
  </si>
  <si>
    <t>Vancouver, BC</t>
  </si>
  <si>
    <t>Greater Vancouver Canadians</t>
  </si>
  <si>
    <t>St Georges School</t>
  </si>
  <si>
    <t>Vancouver Angels</t>
  </si>
  <si>
    <t>Vancouver, BC | Girls Only</t>
  </si>
  <si>
    <t>Vancouver Spirit</t>
  </si>
  <si>
    <t>Vancouver Thunderbirds</t>
  </si>
  <si>
    <t>Vanderhoof Bears</t>
  </si>
  <si>
    <t>Vanderhoof, BC</t>
  </si>
  <si>
    <t>Vernon Jr Vipers</t>
  </si>
  <si>
    <t>Vernon, BC</t>
  </si>
  <si>
    <t>Juan de Fuca Grizzlies</t>
  </si>
  <si>
    <t>Victoria, BC</t>
  </si>
  <si>
    <t>Pacific Coast Hockey Academy</t>
  </si>
  <si>
    <t>Vancouver Island Royals</t>
  </si>
  <si>
    <t>Victoria Admirals</t>
  </si>
  <si>
    <t>Victoria Raquet Club Kings</t>
  </si>
  <si>
    <t>Victoria Reign</t>
  </si>
  <si>
    <t>Victoria, BC | Girls Only</t>
  </si>
  <si>
    <t>West Kelowna Jr Warriors</t>
  </si>
  <si>
    <t>West Kelowna, BC</t>
  </si>
  <si>
    <t>Hollyburn Huskies</t>
  </si>
  <si>
    <t>West Vancouver, BC</t>
  </si>
  <si>
    <t>Vancouver NW Hawks</t>
  </si>
  <si>
    <t>West Vancouver Thunder</t>
  </si>
  <si>
    <t>Whistler Winter Hawks</t>
  </si>
  <si>
    <t>Whistler, BC</t>
  </si>
  <si>
    <t>Semiahmoo Ravens</t>
  </si>
  <si>
    <t>White Rock, BC</t>
  </si>
  <si>
    <t>Williams Lake Timberwolves</t>
  </si>
  <si>
    <t>Williams Lake, BC</t>
  </si>
  <si>
    <t>Winfield Bruins</t>
  </si>
  <si>
    <t>Winfield, BC</t>
  </si>
  <si>
    <t>MYHockey Tournaments</t>
  </si>
  <si>
    <t>Manitoba Associations</t>
  </si>
  <si>
    <t>Altona Maroons</t>
  </si>
  <si>
    <t>Altona, MB</t>
  </si>
  <si>
    <t>PVMHA</t>
  </si>
  <si>
    <t>Arborg Falcons</t>
  </si>
  <si>
    <t>Arborg, MB</t>
  </si>
  <si>
    <t>IMH</t>
  </si>
  <si>
    <t>Ashern, MB</t>
  </si>
  <si>
    <t>Beausejour-Brokenhead Blades</t>
  </si>
  <si>
    <t>Beausejour, MB</t>
  </si>
  <si>
    <t>Birtle Bruins</t>
  </si>
  <si>
    <t>Birtle, MB</t>
  </si>
  <si>
    <t>Parkissimo</t>
  </si>
  <si>
    <t>Boissevain Border Kings</t>
  </si>
  <si>
    <t>Boissevain, MB</t>
  </si>
  <si>
    <t>SWRHL</t>
  </si>
  <si>
    <t>Brandon Wheat Kings</t>
  </si>
  <si>
    <t>Brandon, MB</t>
  </si>
  <si>
    <t>Parkissimo , WMHA</t>
  </si>
  <si>
    <t>Carberry Plainsmen</t>
  </si>
  <si>
    <t>Carberry, MB</t>
  </si>
  <si>
    <t>Carman Cougars</t>
  </si>
  <si>
    <t>Carman, MB</t>
  </si>
  <si>
    <t>Cranberry Portage, MB</t>
  </si>
  <si>
    <t>Cross Lake Islanders</t>
  </si>
  <si>
    <t>Cross Lake, MB</t>
  </si>
  <si>
    <t>Rock Lake Rebels</t>
  </si>
  <si>
    <t>Crystal City, MB</t>
  </si>
  <si>
    <t>Dauphin Kings</t>
  </si>
  <si>
    <t>Dauphin, MB</t>
  </si>
  <si>
    <t>Parkland Rangers</t>
  </si>
  <si>
    <t>MMHL</t>
  </si>
  <si>
    <t>Deloraine Royals</t>
  </si>
  <si>
    <t>Deloraine, MB</t>
  </si>
  <si>
    <t>Dominion City, MB</t>
  </si>
  <si>
    <t>Elkhorn Canadians</t>
  </si>
  <si>
    <t>Elkhorn, MB</t>
  </si>
  <si>
    <t>Elm Creek Lightning</t>
  </si>
  <si>
    <t>Elm Creek, MB</t>
  </si>
  <si>
    <t>Emerson, MB</t>
  </si>
  <si>
    <t>EOS Wildcats</t>
  </si>
  <si>
    <t>Erickson, MB</t>
  </si>
  <si>
    <t>Fairford, MB</t>
  </si>
  <si>
    <t>Fisher Branch, MB</t>
  </si>
  <si>
    <t>Fisher River Hawks</t>
  </si>
  <si>
    <t>Fisher River, MB</t>
  </si>
  <si>
    <t>Flin Flon Bombers</t>
  </si>
  <si>
    <t>Flin Flon, MB</t>
  </si>
  <si>
    <t>Sagkeeng Hawks</t>
  </si>
  <si>
    <t>Fort Alexander, MB</t>
  </si>
  <si>
    <t>Tri-Valley MB</t>
  </si>
  <si>
    <t>Foxwarren, MB</t>
  </si>
  <si>
    <t>Gillam Chargers</t>
  </si>
  <si>
    <t>Gillam, MB</t>
  </si>
  <si>
    <t>Gimli Vikings</t>
  </si>
  <si>
    <t>Gimli, MB</t>
  </si>
  <si>
    <t>Gladstone Lakers</t>
  </si>
  <si>
    <t>Gladstone, MB</t>
  </si>
  <si>
    <t>CPMHA</t>
  </si>
  <si>
    <t>Glenboro Panthers</t>
  </si>
  <si>
    <t>Glenboro, MB</t>
  </si>
  <si>
    <t>Grand Rapids MB</t>
  </si>
  <si>
    <t>Grand Rapids, MB</t>
  </si>
  <si>
    <t>Grand Plains Hawks</t>
  </si>
  <si>
    <t>Grandview, MB</t>
  </si>
  <si>
    <t>Grunthal Red Wings</t>
  </si>
  <si>
    <t>Grunthal, MB</t>
  </si>
  <si>
    <t>Hamiota Huskies</t>
  </si>
  <si>
    <t>Hamiota, MB</t>
  </si>
  <si>
    <t>Hartney Devils</t>
  </si>
  <si>
    <t>Hartney, MB</t>
  </si>
  <si>
    <t>Holland Rockets</t>
  </si>
  <si>
    <t>Holland, MB</t>
  </si>
  <si>
    <t>Ile des Chenes Elks</t>
  </si>
  <si>
    <t>Ile des Chenes, MB</t>
  </si>
  <si>
    <t>Killarney Stars</t>
  </si>
  <si>
    <t>Killarney, MB</t>
  </si>
  <si>
    <t>La Broquerie Habs</t>
  </si>
  <si>
    <t>La Broquerie, MB</t>
  </si>
  <si>
    <t>Lac du Bonnet Blues</t>
  </si>
  <si>
    <t>Lac du Bonnet, MB</t>
  </si>
  <si>
    <t>Lake Manitoba Eagles</t>
  </si>
  <si>
    <t>Lake Manitoba, MB</t>
  </si>
  <si>
    <t>Landmark Blues</t>
  </si>
  <si>
    <t>Landmark, MB</t>
  </si>
  <si>
    <t>Lorette Comets</t>
  </si>
  <si>
    <t>Lorette, MB</t>
  </si>
  <si>
    <t>Lakeside Falcons</t>
  </si>
  <si>
    <t>Lundar, MB</t>
  </si>
  <si>
    <t>MacGregor Mustangs</t>
  </si>
  <si>
    <t>MacGregor, MB</t>
  </si>
  <si>
    <t>Manitou Tigers</t>
  </si>
  <si>
    <t>Manitou, MB</t>
  </si>
  <si>
    <t>McCreary Mustangs</t>
  </si>
  <si>
    <t>McCreary, MB</t>
  </si>
  <si>
    <t>Melita Bisons</t>
  </si>
  <si>
    <t>Melita, MB</t>
  </si>
  <si>
    <t>Miami Rockets</t>
  </si>
  <si>
    <t>Miami, MB</t>
  </si>
  <si>
    <t>Miniota, MB</t>
  </si>
  <si>
    <t>Minnedosa Bombers</t>
  </si>
  <si>
    <t>Minnedosa, MB</t>
  </si>
  <si>
    <t>Mitchell Mustangs</t>
  </si>
  <si>
    <t>Mitchell, MB</t>
  </si>
  <si>
    <t>Morden Hawks</t>
  </si>
  <si>
    <t>Morden, MB</t>
  </si>
  <si>
    <t>Pembina Valley Hawks</t>
  </si>
  <si>
    <t>WAAAH , WMHA</t>
  </si>
  <si>
    <t>Morris, MB</t>
  </si>
  <si>
    <t>Neepawa Titans</t>
  </si>
  <si>
    <t>Neepawa, MB</t>
  </si>
  <si>
    <t>Nelson House, MB</t>
  </si>
  <si>
    <t>Niverville Clippers</t>
  </si>
  <si>
    <t>Niverville, MB</t>
  </si>
  <si>
    <t>Norway House Northstars</t>
  </si>
  <si>
    <t>Norway House, MB</t>
  </si>
  <si>
    <t>Notre Dame Hawks</t>
  </si>
  <si>
    <t>Notre Dame deLourdes, MB</t>
  </si>
  <si>
    <t>MacDonald Lightning</t>
  </si>
  <si>
    <t>Oak Bluff, MB</t>
  </si>
  <si>
    <t>Oak Lake Ice Bandits</t>
  </si>
  <si>
    <t>Oak Lake, MB</t>
  </si>
  <si>
    <t>Eastman Selects</t>
  </si>
  <si>
    <t>Oakbank, MB</t>
  </si>
  <si>
    <t>MMHL , WAAH , WMHA</t>
  </si>
  <si>
    <t>Springfield Icehawks</t>
  </si>
  <si>
    <t>Oakville Seals</t>
  </si>
  <si>
    <t>Oakville, MB</t>
  </si>
  <si>
    <t>OCN Blizzard</t>
  </si>
  <si>
    <t>Opaskwayak, MB</t>
  </si>
  <si>
    <t>Peguis Warriors</t>
  </si>
  <si>
    <t>Peguis, MB</t>
  </si>
  <si>
    <t>Pierson, MB</t>
  </si>
  <si>
    <t>Pilot Mound Hockey Academy</t>
  </si>
  <si>
    <t>Pilot Mound, MB</t>
  </si>
  <si>
    <t>Pilot Mound Pilots</t>
  </si>
  <si>
    <t>Pinawa Panthers</t>
  </si>
  <si>
    <t>Pinawa, MB</t>
  </si>
  <si>
    <t>Pineview Saints</t>
  </si>
  <si>
    <t>Pine Falls, MB</t>
  </si>
  <si>
    <t>Portage Terriers</t>
  </si>
  <si>
    <t>Portage, MB</t>
  </si>
  <si>
    <t>Central Plains Capitals</t>
  </si>
  <si>
    <t>Portage la Prairie, MB</t>
  </si>
  <si>
    <t>WAAAH</t>
  </si>
  <si>
    <t>Reston Rockets</t>
  </si>
  <si>
    <t>Reston, MB</t>
  </si>
  <si>
    <t>Rivers Jets</t>
  </si>
  <si>
    <t>Rivers, MB</t>
  </si>
  <si>
    <t>Riverton Eagles</t>
  </si>
  <si>
    <t>Riverton, MB</t>
  </si>
  <si>
    <t>Roblin Stars</t>
  </si>
  <si>
    <t>Roblin, MB</t>
  </si>
  <si>
    <t>Russell Rams</t>
  </si>
  <si>
    <t>Russell, MB</t>
  </si>
  <si>
    <t>Sandy Bay Flying Feathermen</t>
  </si>
  <si>
    <t>Sandy Bay, MB</t>
  </si>
  <si>
    <t>Lord Selkirk Fishermen</t>
  </si>
  <si>
    <t>Selkirk, MB</t>
  </si>
  <si>
    <t>WMHA</t>
  </si>
  <si>
    <t>Shilo Sentinels</t>
  </si>
  <si>
    <t>Shilo, MB</t>
  </si>
  <si>
    <t>Shoal Lake Eagles</t>
  </si>
  <si>
    <t>Shoal Lake, MB</t>
  </si>
  <si>
    <t>Snow Lake Spartans</t>
  </si>
  <si>
    <t>Snow Lake, MB</t>
  </si>
  <si>
    <t>Souris Elks</t>
  </si>
  <si>
    <t>Souris, MB</t>
  </si>
  <si>
    <t>Split Lake Eagles</t>
  </si>
  <si>
    <t>Split Lake, MB</t>
  </si>
  <si>
    <t>St Adolphe Hawks</t>
  </si>
  <si>
    <t>St Adolphe, MB</t>
  </si>
  <si>
    <t>St Claude</t>
  </si>
  <si>
    <t>St Claude, MB</t>
  </si>
  <si>
    <t>St Eustache Jets</t>
  </si>
  <si>
    <t>St Eustache, MB</t>
  </si>
  <si>
    <t>St Laurent Lake Monsters</t>
  </si>
  <si>
    <t>St Laurent, MB</t>
  </si>
  <si>
    <t>Rat River Saints</t>
  </si>
  <si>
    <t>St Malo, MB</t>
  </si>
  <si>
    <t>Ste Anne Aces</t>
  </si>
  <si>
    <t>Ste Anne, MB</t>
  </si>
  <si>
    <t>Ste Rose Royals</t>
  </si>
  <si>
    <t>Ste Rose, MB</t>
  </si>
  <si>
    <t>Steinbach Millers</t>
  </si>
  <si>
    <t>Steinbach, MB</t>
  </si>
  <si>
    <t>Stonewall Blues</t>
  </si>
  <si>
    <t>Stonewall, MB</t>
  </si>
  <si>
    <t>IMH , WMHA</t>
  </si>
  <si>
    <t>Stony Mountain Flames</t>
  </si>
  <si>
    <t>Stony Mountain, MB</t>
  </si>
  <si>
    <t>Swan Lake Cougars</t>
  </si>
  <si>
    <t>Swan Lake, MB</t>
  </si>
  <si>
    <t>Swan Valley Stampeders</t>
  </si>
  <si>
    <t>Swan River, MB</t>
  </si>
  <si>
    <t>MHL-SK , Parkissimo</t>
  </si>
  <si>
    <t>Teulon Tigers</t>
  </si>
  <si>
    <t>Teulon, MB</t>
  </si>
  <si>
    <t>The Pas Huskies</t>
  </si>
  <si>
    <t>The Pas, MB</t>
  </si>
  <si>
    <t>Thompson King Miners</t>
  </si>
  <si>
    <t>Thompson, MB</t>
  </si>
  <si>
    <t>Treherne North Stars</t>
  </si>
  <si>
    <t>Treherne, MB</t>
  </si>
  <si>
    <t>Virden Jr Oil Capitals</t>
  </si>
  <si>
    <t>Virden, MB</t>
  </si>
  <si>
    <t>Parkissimo , SWRHL</t>
  </si>
  <si>
    <t>Wabowden, MB</t>
  </si>
  <si>
    <t>Warren Mercurys</t>
  </si>
  <si>
    <t>Warren, MB</t>
  </si>
  <si>
    <t>Waskada, MB</t>
  </si>
  <si>
    <t>Wawanesa Wild</t>
  </si>
  <si>
    <t>Wawanesa, MB</t>
  </si>
  <si>
    <t>Waywayseecappo Wolverines</t>
  </si>
  <si>
    <t>Waywayseecappo, MB</t>
  </si>
  <si>
    <t>Winkler Flyers</t>
  </si>
  <si>
    <t>Winkler, MB</t>
  </si>
  <si>
    <t>Assiniboine Park Winterhawks</t>
  </si>
  <si>
    <t>Winnipeg, MB</t>
  </si>
  <si>
    <t>Fort Garry North Flyers</t>
  </si>
  <si>
    <t>Pembina Trail Twins</t>
  </si>
  <si>
    <t>Rink Hockey Academy Winnipeg</t>
  </si>
  <si>
    <t>River East Royals</t>
  </si>
  <si>
    <t>Seven Oaks Raiders</t>
  </si>
  <si>
    <t>South Winnipeg Kings</t>
  </si>
  <si>
    <t>St Boniface Seals</t>
  </si>
  <si>
    <t>St James-Assiniboia Canucks</t>
  </si>
  <si>
    <t>St Vital Victorias</t>
  </si>
  <si>
    <t>Transcona Regents</t>
  </si>
  <si>
    <t>Winnipeg Bruins</t>
  </si>
  <si>
    <t>MMHL , WAAAH , WAAH , WMHA</t>
  </si>
  <si>
    <t>Winnipeg East Stars</t>
  </si>
  <si>
    <t>Winnipeg, MB | Girls Only</t>
  </si>
  <si>
    <t>Winnipeg Rockets</t>
  </si>
  <si>
    <t>Winnipeg Thrashers</t>
  </si>
  <si>
    <t>Winnipeg Wild</t>
  </si>
  <si>
    <t>Winnipegosis Tigers</t>
  </si>
  <si>
    <t>Winnipegosis, MB</t>
  </si>
  <si>
    <t>New Brunswick Associations</t>
  </si>
  <si>
    <t>Bathurst Panthers</t>
  </si>
  <si>
    <t>Bathurst, NB</t>
  </si>
  <si>
    <t>NSMHL-LHMC</t>
  </si>
  <si>
    <t>Chaleur Titans</t>
  </si>
  <si>
    <t>Beresford, NB</t>
  </si>
  <si>
    <t>Charlotte County Whalers</t>
  </si>
  <si>
    <t>Blacks Harbour, NB</t>
  </si>
  <si>
    <t>SNBMHL</t>
  </si>
  <si>
    <t>Restigouche Nord Vikings</t>
  </si>
  <si>
    <t>Campbellton, NB</t>
  </si>
  <si>
    <t>Caraquet Acadiens</t>
  </si>
  <si>
    <t>Caraquet, NB</t>
  </si>
  <si>
    <t>Peninsule Acadienne Gladiateurs</t>
  </si>
  <si>
    <t>Carleton Blue Knights</t>
  </si>
  <si>
    <t>Carleton, NB</t>
  </si>
  <si>
    <t>NBD1&amp;2 , SNBMHL</t>
  </si>
  <si>
    <t>Kent Sud Flames</t>
  </si>
  <si>
    <t>Cocagne, NB</t>
  </si>
  <si>
    <t>NBCBHL , NBCMHL , NBCPHL</t>
  </si>
  <si>
    <t>Dieppe/Memramcook Eagles</t>
  </si>
  <si>
    <t>Dieppe, NB</t>
  </si>
  <si>
    <t>Edmundston Blizzard</t>
  </si>
  <si>
    <t>Edmundston, NB</t>
  </si>
  <si>
    <t>Fredericton Canadiens</t>
  </si>
  <si>
    <t>Fredericton, NB</t>
  </si>
  <si>
    <t>NBCMHL , NBD3 , SNBMHL</t>
  </si>
  <si>
    <t>TriCo Rivercats</t>
  </si>
  <si>
    <t>Fredericton Junction, NB</t>
  </si>
  <si>
    <t>Grand Falls Jr Cats</t>
  </si>
  <si>
    <t>Grand Falls, NB</t>
  </si>
  <si>
    <t>Grand Manan, NB</t>
  </si>
  <si>
    <t>Hampton Huskies</t>
  </si>
  <si>
    <t>Hampton, NB</t>
  </si>
  <si>
    <t>NBCMHL , SNBMHL</t>
  </si>
  <si>
    <t>North West Bulls</t>
  </si>
  <si>
    <t>Hartland, NB</t>
  </si>
  <si>
    <t>NBD1&amp;2</t>
  </si>
  <si>
    <t>Grand Lake Wild</t>
  </si>
  <si>
    <t>Minto, NB</t>
  </si>
  <si>
    <t>Miramichi Wild</t>
  </si>
  <si>
    <t>Miramichi, NB</t>
  </si>
  <si>
    <t>NBCMHL , NSMHL-LHMC</t>
  </si>
  <si>
    <t>Lewisville Lightning</t>
  </si>
  <si>
    <t>Moncton, NB</t>
  </si>
  <si>
    <t>NBCBHL , NBCPHL</t>
  </si>
  <si>
    <t>Moncton Hawks</t>
  </si>
  <si>
    <t>New Brunswick Selects</t>
  </si>
  <si>
    <t>York West Hawks</t>
  </si>
  <si>
    <t>Nackawic, NB</t>
  </si>
  <si>
    <t>Oromocto Eagles</t>
  </si>
  <si>
    <t>Oromocto, NB</t>
  </si>
  <si>
    <t>Petitcodiac/Salisbury Flyers</t>
  </si>
  <si>
    <t>Petitcodiac, NB</t>
  </si>
  <si>
    <t>Victoria-Tobique Jr Thunder</t>
  </si>
  <si>
    <t>Plaster Rock, NB</t>
  </si>
  <si>
    <t>Renous Whoppers</t>
  </si>
  <si>
    <t>Renous, NB</t>
  </si>
  <si>
    <t>Kent Centre Bears</t>
  </si>
  <si>
    <t>Richibucto, NB</t>
  </si>
  <si>
    <t>Riverview Blues</t>
  </si>
  <si>
    <t>Riverview, NB</t>
  </si>
  <si>
    <t>SEFHA Fury</t>
  </si>
  <si>
    <t>Riverview, NB | Girls Only</t>
  </si>
  <si>
    <t>Kennebecasis Valley Hawks</t>
  </si>
  <si>
    <t>Rothesay, NB</t>
  </si>
  <si>
    <t>Sackville Rangers</t>
  </si>
  <si>
    <t>Sackville, NB</t>
  </si>
  <si>
    <t>East Coast Express</t>
  </si>
  <si>
    <t>Saint John, NB</t>
  </si>
  <si>
    <t>Lancaster Thunder</t>
  </si>
  <si>
    <t>Saint John Flames</t>
  </si>
  <si>
    <t>Shediac Cap-Pele Predateurs</t>
  </si>
  <si>
    <t>Shediac, NB</t>
  </si>
  <si>
    <t>West Kent Blizzard</t>
  </si>
  <si>
    <t>Shediac, NB | Girls Only</t>
  </si>
  <si>
    <t>Haut Madawaska</t>
  </si>
  <si>
    <t>St Francois, NB</t>
  </si>
  <si>
    <t>Nord Ouest Pionniers</t>
  </si>
  <si>
    <t>St Leonard, NB</t>
  </si>
  <si>
    <t>St Leonard/Ste Anne</t>
  </si>
  <si>
    <t>Restigouche Ouest</t>
  </si>
  <si>
    <t>St Quentin, NB</t>
  </si>
  <si>
    <t>NBCMHL , NBD1&amp;2 , SNBMHL</t>
  </si>
  <si>
    <t>St Stephen Spartans</t>
  </si>
  <si>
    <t>St Stephen, NB</t>
  </si>
  <si>
    <t>York North Coyotes</t>
  </si>
  <si>
    <t>Stanley, NB</t>
  </si>
  <si>
    <t>Sussex Rangers</t>
  </si>
  <si>
    <t>Sussex, NB</t>
  </si>
  <si>
    <t>Tracadie-Sheila Eagles</t>
  </si>
  <si>
    <t>Tracadie-Sheila, NB</t>
  </si>
  <si>
    <t>Woodstock Slammers</t>
  </si>
  <si>
    <t>Woodstock, NB</t>
  </si>
  <si>
    <t>Newfoundland Associations</t>
  </si>
  <si>
    <t>Bay Area</t>
  </si>
  <si>
    <t>Bay Roberts, NL</t>
  </si>
  <si>
    <t>Bell Island Miners</t>
  </si>
  <si>
    <t>Bell Island, NL</t>
  </si>
  <si>
    <t>DJHL</t>
  </si>
  <si>
    <t>Bishop's Falls Express</t>
  </si>
  <si>
    <t>Bishop's Falls, NL</t>
  </si>
  <si>
    <t>Bonavista Cabots</t>
  </si>
  <si>
    <t>Bonavista, NL</t>
  </si>
  <si>
    <t>Botwood Blades</t>
  </si>
  <si>
    <t>Botwood, NL</t>
  </si>
  <si>
    <t>Clarenville Caribous</t>
  </si>
  <si>
    <t>Clarenville, NL</t>
  </si>
  <si>
    <t>Corner Brook Royals</t>
  </si>
  <si>
    <t>Deer Lake Red Wings</t>
  </si>
  <si>
    <t>Deer Lake, NL</t>
  </si>
  <si>
    <t>United Towns Pirates</t>
  </si>
  <si>
    <t>Fortune, NL</t>
  </si>
  <si>
    <t>Gander Flyers</t>
  </si>
  <si>
    <t>Gander, NL</t>
  </si>
  <si>
    <t>Glovertown Tornadoes</t>
  </si>
  <si>
    <t>Glovertown, NL</t>
  </si>
  <si>
    <t>Goulds Pacers</t>
  </si>
  <si>
    <t>Goulds, NL</t>
  </si>
  <si>
    <t>Grand Falls-Windsor Cataracts</t>
  </si>
  <si>
    <t>Grand Falls-Windsor, NL</t>
  </si>
  <si>
    <t>Cee Bee Stars</t>
  </si>
  <si>
    <t>Harbour Grace, NL</t>
  </si>
  <si>
    <t>CBR Renegades</t>
  </si>
  <si>
    <t>Kelligrews, NL</t>
  </si>
  <si>
    <t>Lewisporte Seahawks</t>
  </si>
  <si>
    <t>Lewisporte, NL</t>
  </si>
  <si>
    <t>Marystown Mariners</t>
  </si>
  <si>
    <t>Marystown, NL</t>
  </si>
  <si>
    <t>Mount Pearl Blades</t>
  </si>
  <si>
    <t>Mount Pearl, NL</t>
  </si>
  <si>
    <t>Paradise Warriors</t>
  </si>
  <si>
    <t>Paradise, NL</t>
  </si>
  <si>
    <t>Placentia Lions</t>
  </si>
  <si>
    <t>Placentia, NL</t>
  </si>
  <si>
    <t>Port aux Basques Mariners</t>
  </si>
  <si>
    <t>Port aux Basques, NL</t>
  </si>
  <si>
    <t>St Anthony Polars</t>
  </si>
  <si>
    <t>St Anthony, NL</t>
  </si>
  <si>
    <t>Avalon Celtics</t>
  </si>
  <si>
    <t>St John's, NL</t>
  </si>
  <si>
    <t>Northeast Eagles</t>
  </si>
  <si>
    <t>St John's Caps</t>
  </si>
  <si>
    <t>Stephenville Stars</t>
  </si>
  <si>
    <t>Stephenville, NL</t>
  </si>
  <si>
    <t>GBS Wildcats</t>
  </si>
  <si>
    <t>Triton, NL</t>
  </si>
  <si>
    <t>Twillingate Combines</t>
  </si>
  <si>
    <t>Twillingate, NL</t>
  </si>
  <si>
    <t>Beothic</t>
  </si>
  <si>
    <t>Wesleyville, NL</t>
  </si>
  <si>
    <t>Tri Pen</t>
  </si>
  <si>
    <t>Whitbourne, NL</t>
  </si>
  <si>
    <t>Southern Shore Breakers</t>
  </si>
  <si>
    <t>Witless Bay, NL</t>
  </si>
  <si>
    <t>Nova Scotia Associations</t>
  </si>
  <si>
    <t>Cumberland Ramblers</t>
  </si>
  <si>
    <t>Amherst, NS</t>
  </si>
  <si>
    <t>NCHL</t>
  </si>
  <si>
    <t>Antigonish Bulldogs</t>
  </si>
  <si>
    <t>Antigonish, NS</t>
  </si>
  <si>
    <t>Bedford Blues</t>
  </si>
  <si>
    <t>Bedford, NS</t>
  </si>
  <si>
    <t>CMHF</t>
  </si>
  <si>
    <t>South Shore Lumberjacks</t>
  </si>
  <si>
    <t>Bridgewater, NS</t>
  </si>
  <si>
    <t>CMHF , SMHL</t>
  </si>
  <si>
    <t>Western Riptide</t>
  </si>
  <si>
    <t>Bridgewater, NS | Girls Only</t>
  </si>
  <si>
    <t>NSFHL</t>
  </si>
  <si>
    <t>South Colchester Elks</t>
  </si>
  <si>
    <t>Brookfield, NS</t>
  </si>
  <si>
    <t>Canso Bluefins</t>
  </si>
  <si>
    <t>Canso, NS</t>
  </si>
  <si>
    <t>SMHL</t>
  </si>
  <si>
    <t>Cape Breton Blizzard</t>
  </si>
  <si>
    <t>Cape Breton, NS | Girls Only</t>
  </si>
  <si>
    <t>Chester Ravens</t>
  </si>
  <si>
    <t>Chester, NS</t>
  </si>
  <si>
    <t>Clare-Digby</t>
  </si>
  <si>
    <t>Clare, NS</t>
  </si>
  <si>
    <t>Cole Harbour Wings</t>
  </si>
  <si>
    <t>Cole Harbour, NS</t>
  </si>
  <si>
    <t>Dartmouth Whalers</t>
  </si>
  <si>
    <t>Dartmouth, NS</t>
  </si>
  <si>
    <t>Metro East Inferno</t>
  </si>
  <si>
    <t>Dartmouth, NS | Girls Only</t>
  </si>
  <si>
    <t>West Colchester Cobras</t>
  </si>
  <si>
    <t>Debert, NS</t>
  </si>
  <si>
    <t>Glace Bay Miners</t>
  </si>
  <si>
    <t>Glace Bay, NS</t>
  </si>
  <si>
    <t>Chebucto Atlantics</t>
  </si>
  <si>
    <t>Halifax, NS</t>
  </si>
  <si>
    <t>Halifax Hawks</t>
  </si>
  <si>
    <t>Metro West Force</t>
  </si>
  <si>
    <t>Halifax, NS | Girls Only</t>
  </si>
  <si>
    <t>Cape Breton West Islanders</t>
  </si>
  <si>
    <t>Inverness, NS</t>
  </si>
  <si>
    <t>Valley Wild</t>
  </si>
  <si>
    <t>Kentville, NS | Girls Only</t>
  </si>
  <si>
    <t>Western Valley Spartans</t>
  </si>
  <si>
    <t>Kingston, NS</t>
  </si>
  <si>
    <t>East Hants Penguins</t>
  </si>
  <si>
    <t>Lantz, NS</t>
  </si>
  <si>
    <t>Queens County Cougars</t>
  </si>
  <si>
    <t>Liverpool, NS</t>
  </si>
  <si>
    <t>Sackville Flyers</t>
  </si>
  <si>
    <t>Lower Sackville, NS</t>
  </si>
  <si>
    <t>Eastern Shore Mariners</t>
  </si>
  <si>
    <t>Musquodoboit Harbour, NS</t>
  </si>
  <si>
    <t>Pictou County Crushers</t>
  </si>
  <si>
    <t>New Glasgow, NS</t>
  </si>
  <si>
    <t>New Waterford Sharks</t>
  </si>
  <si>
    <t>New Waterford, NS</t>
  </si>
  <si>
    <t>Strait Richmond Pirates</t>
  </si>
  <si>
    <t>Port Hawkesbury, NS</t>
  </si>
  <si>
    <t>Shelburne Flames</t>
  </si>
  <si>
    <t>Shelburne, NS</t>
  </si>
  <si>
    <t>Fundy Highland Selects</t>
  </si>
  <si>
    <t>Stellarton, NS | Girls Only</t>
  </si>
  <si>
    <t>Cape Breton County Islanders</t>
  </si>
  <si>
    <t>Sydney, NS</t>
  </si>
  <si>
    <t>Sydney Steelers</t>
  </si>
  <si>
    <t>Northside Vikings</t>
  </si>
  <si>
    <t>Sydney Mines, NS</t>
  </si>
  <si>
    <t>Tatamagouche Titans</t>
  </si>
  <si>
    <t>Tatamagouche, NS</t>
  </si>
  <si>
    <t>Truro Bearcats</t>
  </si>
  <si>
    <t>Truro, NS</t>
  </si>
  <si>
    <t>TASA Ducks</t>
  </si>
  <si>
    <t>Upper Tantallon, NS</t>
  </si>
  <si>
    <t>West Hants Warriors</t>
  </si>
  <si>
    <t>Windsor, NS</t>
  </si>
  <si>
    <t>Acadia Axemen</t>
  </si>
  <si>
    <t>Wolfville, NS</t>
  </si>
  <si>
    <t>Yarmouth Mariners</t>
  </si>
  <si>
    <t>Yarmouth, NS</t>
  </si>
  <si>
    <t>Prince Edward Island Associations</t>
  </si>
  <si>
    <t>Evangeline Flyers</t>
  </si>
  <si>
    <t>Abrams Village, PE</t>
  </si>
  <si>
    <t>HPEI</t>
  </si>
  <si>
    <t>Alberton Regals</t>
  </si>
  <si>
    <t>Alberton, PE</t>
  </si>
  <si>
    <t>Charlottetown Abbies</t>
  </si>
  <si>
    <t>Charlottetown, PE</t>
  </si>
  <si>
    <t>Mount Academy</t>
  </si>
  <si>
    <t>CSSHL , PPHL</t>
  </si>
  <si>
    <t>Sherwood Falcons</t>
  </si>
  <si>
    <t>Mid-Isle Matrix</t>
  </si>
  <si>
    <t>Cornwall, PE</t>
  </si>
  <si>
    <t>North River Flames</t>
  </si>
  <si>
    <t>South Side Lynx</t>
  </si>
  <si>
    <t>Crapaud, PE</t>
  </si>
  <si>
    <t>Georgetown Eagles</t>
  </si>
  <si>
    <t>Georgetown, PE</t>
  </si>
  <si>
    <t>Kensington Vipers</t>
  </si>
  <si>
    <t>Kensington, PE</t>
  </si>
  <si>
    <t>Kings Country Kings</t>
  </si>
  <si>
    <t>Montague, PE</t>
  </si>
  <si>
    <t>Montague Norsemen</t>
  </si>
  <si>
    <t>Morell Mustangs</t>
  </si>
  <si>
    <t>Morell, PE</t>
  </si>
  <si>
    <t>Northumberland Bruins</t>
  </si>
  <si>
    <t>Murray River, PE</t>
  </si>
  <si>
    <t>Gulf Storm</t>
  </si>
  <si>
    <t>North Rustico, PE</t>
  </si>
  <si>
    <t>O'Leary Maroons</t>
  </si>
  <si>
    <t>O'Leary, PE</t>
  </si>
  <si>
    <t>Pownal Red Devils</t>
  </si>
  <si>
    <t>Pownal, PE</t>
  </si>
  <si>
    <t>Souris Sea Hawks</t>
  </si>
  <si>
    <t>Souris, PE</t>
  </si>
  <si>
    <t>Summerside Capitals</t>
  </si>
  <si>
    <t>Summerside, PE</t>
  </si>
  <si>
    <t>Tignish Aces</t>
  </si>
  <si>
    <t>Tignish, PE</t>
  </si>
  <si>
    <t>Tyne Valley Tornadoes</t>
  </si>
  <si>
    <t>Tyne Valley, PE</t>
  </si>
  <si>
    <t>Quebec Associations</t>
  </si>
  <si>
    <t>Acton Vale Valois</t>
  </si>
  <si>
    <t>Acton Vale, QC</t>
  </si>
  <si>
    <t>Estrie , LHER</t>
  </si>
  <si>
    <t>Alma Aiglons</t>
  </si>
  <si>
    <t>Alma, QC</t>
  </si>
  <si>
    <t>SLJ</t>
  </si>
  <si>
    <t>Wilbrod Dufour Pavillon</t>
  </si>
  <si>
    <t>RSEQ</t>
  </si>
  <si>
    <t>Amos Forestiers</t>
  </si>
  <si>
    <t>Amos, QC</t>
  </si>
  <si>
    <t>Abitibi , LHEQ</t>
  </si>
  <si>
    <t>Armand Saint Onge Ecole</t>
  </si>
  <si>
    <t>Amqui, QC</t>
  </si>
  <si>
    <t>Vallee Ambassadeurs</t>
  </si>
  <si>
    <t>BSL</t>
  </si>
  <si>
    <t>Asbestos Hawks</t>
  </si>
  <si>
    <t>Asbestos, QC</t>
  </si>
  <si>
    <t>Estrie</t>
  </si>
  <si>
    <t>Aylmer Voiliers</t>
  </si>
  <si>
    <t>Aylmer, QC</t>
  </si>
  <si>
    <t>LHRO</t>
  </si>
  <si>
    <t>Coastal North</t>
  </si>
  <si>
    <t>Baie Comeau, QC</t>
  </si>
  <si>
    <t>LHEQ</t>
  </si>
  <si>
    <t>Baie Comeau Nord-Cotiers</t>
  </si>
  <si>
    <t>Baie-Comeau, QC</t>
  </si>
  <si>
    <t>BSL , CTN , SLJ</t>
  </si>
  <si>
    <t>Beauce Appalaches Vikings</t>
  </si>
  <si>
    <t>Beauceville, QC</t>
  </si>
  <si>
    <t>LHQCA</t>
  </si>
  <si>
    <t>Jesus Marie Ecole</t>
  </si>
  <si>
    <t>Beauharnois Ecole</t>
  </si>
  <si>
    <t>Beauharnois, QC</t>
  </si>
  <si>
    <t>Beauharnois Patriots</t>
  </si>
  <si>
    <t>LHGM</t>
  </si>
  <si>
    <t>Beauport Harfangs</t>
  </si>
  <si>
    <t>Beauport, QC</t>
  </si>
  <si>
    <t>QBC</t>
  </si>
  <si>
    <t>CBIO Eagles</t>
  </si>
  <si>
    <t>Beaupre, QC</t>
  </si>
  <si>
    <t>Mont Sainte Anne Ecole Vikings</t>
  </si>
  <si>
    <t>Quebec Nord-Est</t>
  </si>
  <si>
    <t>Becancour Riverains</t>
  </si>
  <si>
    <t>Becancour, QC</t>
  </si>
  <si>
    <t>LHQCA , Mauricie</t>
  </si>
  <si>
    <t>Bedford Bulls</t>
  </si>
  <si>
    <t>Bedford, QC</t>
  </si>
  <si>
    <t>Beloeil Tigers</t>
  </si>
  <si>
    <t>Beloeil, QC</t>
  </si>
  <si>
    <t>LHER</t>
  </si>
  <si>
    <t>Berthier Eagles</t>
  </si>
  <si>
    <t>Berthierville, QC</t>
  </si>
  <si>
    <t>LH3L</t>
  </si>
  <si>
    <t>Blainville Jr Armada</t>
  </si>
  <si>
    <t>Blainville, QC</t>
  </si>
  <si>
    <t>Lucille Teasdale Ecole</t>
  </si>
  <si>
    <t>Boisbriand Centurions</t>
  </si>
  <si>
    <t>Boisbriand, QC</t>
  </si>
  <si>
    <t>Boisbriand College</t>
  </si>
  <si>
    <t>Mortagne Ecole Noir &amp; Or</t>
  </si>
  <si>
    <t>Boucherville, QC</t>
  </si>
  <si>
    <t>Richelieu Grand Ducs</t>
  </si>
  <si>
    <t>Bromont Rockies</t>
  </si>
  <si>
    <t>Bromont, QC</t>
  </si>
  <si>
    <t>Brossard</t>
  </si>
  <si>
    <t>Brossard, QC</t>
  </si>
  <si>
    <t>Brossard/La Prairie Bulldogs</t>
  </si>
  <si>
    <t>Papineau Voisins</t>
  </si>
  <si>
    <t>Buckingham, QC</t>
  </si>
  <si>
    <t>Candiac Lions</t>
  </si>
  <si>
    <t>Candiac, QC</t>
  </si>
  <si>
    <t>Capmad Barons</t>
  </si>
  <si>
    <t>Cap-de-la-Madeleine, QC</t>
  </si>
  <si>
    <t>Mauricie</t>
  </si>
  <si>
    <t>Chambly Forts</t>
  </si>
  <si>
    <t>Chambly, QC</t>
  </si>
  <si>
    <t>Rocher Bulldogs</t>
  </si>
  <si>
    <t>Chandler, QC</t>
  </si>
  <si>
    <t>CLL Ambassadeurs</t>
  </si>
  <si>
    <t>Charlemagne, QC</t>
  </si>
  <si>
    <t>Charlesbourg Elans</t>
  </si>
  <si>
    <t>Charlesbourg, QC</t>
  </si>
  <si>
    <t>Chateauguay Cougars</t>
  </si>
  <si>
    <t>Chateauguay, QC</t>
  </si>
  <si>
    <t>Howard S Billings HS</t>
  </si>
  <si>
    <t>Lac St Louis Grenadiers</t>
  </si>
  <si>
    <t>Suroit Express</t>
  </si>
  <si>
    <t>Collines Wolves</t>
  </si>
  <si>
    <t>Chelsea, QC</t>
  </si>
  <si>
    <t>Chibougamau Ambassadeurs</t>
  </si>
  <si>
    <t>Chibougamau, QC</t>
  </si>
  <si>
    <t>Chicoutimi Sagueneens</t>
  </si>
  <si>
    <t>Chicoutimi, QC</t>
  </si>
  <si>
    <t>Odyssee Ecole</t>
  </si>
  <si>
    <t>Charlevoix Rorquals</t>
  </si>
  <si>
    <t>Clermont, QC</t>
  </si>
  <si>
    <t>LHQCA , QBC</t>
  </si>
  <si>
    <t>Coaticook Frontaliers</t>
  </si>
  <si>
    <t>Coaticook, QC</t>
  </si>
  <si>
    <t>Cote St Luc Canucks</t>
  </si>
  <si>
    <t>Cote St Luc, QC</t>
  </si>
  <si>
    <t>Cowansville Huskies</t>
  </si>
  <si>
    <t>Cowansville, QC</t>
  </si>
  <si>
    <t>Daveluyville Eagles</t>
  </si>
  <si>
    <t>Daveluyville, QC</t>
  </si>
  <si>
    <t>Delson Senators</t>
  </si>
  <si>
    <t>Delson, QC</t>
  </si>
  <si>
    <t>Lac Deux-Montagnes Panthers</t>
  </si>
  <si>
    <t>Deux-Montagnes, QC</t>
  </si>
  <si>
    <t>Dollard des Ormeaux Vipers</t>
  </si>
  <si>
    <t>Dollard des Ormeaux, QC</t>
  </si>
  <si>
    <t>Lac St Louis Lions</t>
  </si>
  <si>
    <t>CHA Grizzlies</t>
  </si>
  <si>
    <t>Dollard-Des Ormeaux, QC</t>
  </si>
  <si>
    <t>Sources Ecole</t>
  </si>
  <si>
    <t>Dollard-Des-Ormeaux, QC</t>
  </si>
  <si>
    <t>Sainte Anne College Dragons</t>
  </si>
  <si>
    <t>Dorval, QC</t>
  </si>
  <si>
    <t>Drummondville Voltigeurs</t>
  </si>
  <si>
    <t>Drummondville, QC</t>
  </si>
  <si>
    <t>Estrie , LHQCA</t>
  </si>
  <si>
    <t>Saint Bernard College</t>
  </si>
  <si>
    <t>Haut St Francois Sharks</t>
  </si>
  <si>
    <t>East Angus, QC</t>
  </si>
  <si>
    <t>Farnham Desjardins</t>
  </si>
  <si>
    <t>Farnham, QC</t>
  </si>
  <si>
    <t>Fermont, QC</t>
  </si>
  <si>
    <t>CTN</t>
  </si>
  <si>
    <t>Forillon Predateurs</t>
  </si>
  <si>
    <t>Gaspe, QC</t>
  </si>
  <si>
    <t>Gatineau Ambassadors</t>
  </si>
  <si>
    <t>Gatineau, QC</t>
  </si>
  <si>
    <t>Gatineau Express</t>
  </si>
  <si>
    <t>Gatineau, QC | Girls Only</t>
  </si>
  <si>
    <t>Mont-Bleu Ecole</t>
  </si>
  <si>
    <t>Nicolas Gatineau Polyvalente</t>
  </si>
  <si>
    <t>Outaouais HC</t>
  </si>
  <si>
    <t>Outaouais Intrepide</t>
  </si>
  <si>
    <t>Verbe Divin Ecole</t>
  </si>
  <si>
    <t>Granby, QC</t>
  </si>
  <si>
    <t>Yamaska Vics</t>
  </si>
  <si>
    <t>Rocher Ecole</t>
  </si>
  <si>
    <t>Grand Mere, QC</t>
  </si>
  <si>
    <t>Havre St Pierre Macareux</t>
  </si>
  <si>
    <t>Havre-Saint-Pierre, QC</t>
  </si>
  <si>
    <t>Hull Olympiques</t>
  </si>
  <si>
    <t>Hull, QC</t>
  </si>
  <si>
    <t>Huntingdon Huskies</t>
  </si>
  <si>
    <t>Huntingdon, QC</t>
  </si>
  <si>
    <t>Ile Bizard Eagles</t>
  </si>
  <si>
    <t>Ile Bizard, QC</t>
  </si>
  <si>
    <t>Ile Perrot Riverains</t>
  </si>
  <si>
    <t>Ile Perrot, QC</t>
  </si>
  <si>
    <t>Joliette-Crabtree Cyclones</t>
  </si>
  <si>
    <t>Joliette, QC</t>
  </si>
  <si>
    <t>Therese Martin Ecole</t>
  </si>
  <si>
    <t>Arvida Polyvalente</t>
  </si>
  <si>
    <t>Jonquiere, QC</t>
  </si>
  <si>
    <t>Jonquiere Marquis</t>
  </si>
  <si>
    <t>Kahnawake Mohawks</t>
  </si>
  <si>
    <t>Kahnawake, QC</t>
  </si>
  <si>
    <t>Cascades Elite</t>
  </si>
  <si>
    <t>Kingsey Falls, QC</t>
  </si>
  <si>
    <t>Kingsey Falls Hawks</t>
  </si>
  <si>
    <t>Kuper Academy</t>
  </si>
  <si>
    <t>Kirkland, QC</t>
  </si>
  <si>
    <t>Lakeshore Panthers</t>
  </si>
  <si>
    <t>L'Ancienne Lorette Polyvalente</t>
  </si>
  <si>
    <t>L'Ancienne Lorette, QC</t>
  </si>
  <si>
    <t>L'Ancienne-Lorette Mustangs</t>
  </si>
  <si>
    <t>L'Ancienne-Lorette, QC</t>
  </si>
  <si>
    <t>Rive-Nord</t>
  </si>
  <si>
    <t>L'Assomption College</t>
  </si>
  <si>
    <t>L'Assomption, QC</t>
  </si>
  <si>
    <t>La Baie National</t>
  </si>
  <si>
    <t>La Baie, QC</t>
  </si>
  <si>
    <t>Haute-Beauce Lynx</t>
  </si>
  <si>
    <t>La Guadeloupe, QC</t>
  </si>
  <si>
    <t>Rive-Nord Titans</t>
  </si>
  <si>
    <t>La Plaine, QC</t>
  </si>
  <si>
    <t>Jean de la Mennais College</t>
  </si>
  <si>
    <t>La Prairie, QC</t>
  </si>
  <si>
    <t>La Praire Hawks</t>
  </si>
  <si>
    <t>Magdeleine Ecole</t>
  </si>
  <si>
    <t>La Sarre</t>
  </si>
  <si>
    <t>La Sarre, QC</t>
  </si>
  <si>
    <t>Abitibi</t>
  </si>
  <si>
    <t>La Tuque Wolves</t>
  </si>
  <si>
    <t>La Tuque, QC</t>
  </si>
  <si>
    <t>Lac Megantic Sauro</t>
  </si>
  <si>
    <t>Lac Megantic, QC</t>
  </si>
  <si>
    <t>Lachenaie Chevaliers</t>
  </si>
  <si>
    <t>Lachenaie, QC</t>
  </si>
  <si>
    <t>Lachute Stars</t>
  </si>
  <si>
    <t>Lachute, QC</t>
  </si>
  <si>
    <t>Lasalle Cyclones</t>
  </si>
  <si>
    <t>Lasalle, QC</t>
  </si>
  <si>
    <t>Georges Vanier Ecole</t>
  </si>
  <si>
    <t>Laval, QC</t>
  </si>
  <si>
    <t>Laval Academy</t>
  </si>
  <si>
    <t>Laval Coyotes</t>
  </si>
  <si>
    <t>Laval Delta Ducs</t>
  </si>
  <si>
    <t>Laval Monteuil Eclairs</t>
  </si>
  <si>
    <t>Laval Patriots</t>
  </si>
  <si>
    <t>LH3L , LHEQ</t>
  </si>
  <si>
    <t>Laval-Est Rangers</t>
  </si>
  <si>
    <t>Laval-Ouest Cobra</t>
  </si>
  <si>
    <t>Chaudiere Etchemin Eclaireurs</t>
  </si>
  <si>
    <t>Levis, QC</t>
  </si>
  <si>
    <t>LCRSE</t>
  </si>
  <si>
    <t>Levis College</t>
  </si>
  <si>
    <t>Pointe-Levy Coursaires</t>
  </si>
  <si>
    <t>Rive-Sud Express</t>
  </si>
  <si>
    <t>College Francais Rive-Sud</t>
  </si>
  <si>
    <t>Longueuil, QC</t>
  </si>
  <si>
    <t>College Francais Selects</t>
  </si>
  <si>
    <t>Francais College</t>
  </si>
  <si>
    <t>Lorraine-Rosemere National</t>
  </si>
  <si>
    <t>Lorraine, QC</t>
  </si>
  <si>
    <t>Louiseville Coyotes</t>
  </si>
  <si>
    <t>Louiseville, QC</t>
  </si>
  <si>
    <t>Madeleine Iles Escouades</t>
  </si>
  <si>
    <t>Magdalen Islands, QC</t>
  </si>
  <si>
    <t>La Ruche Ecole</t>
  </si>
  <si>
    <t>Magog, QC</t>
  </si>
  <si>
    <t>Magog Carnicas</t>
  </si>
  <si>
    <t>Filon CSOB</t>
  </si>
  <si>
    <t>Malartic, QC</t>
  </si>
  <si>
    <t>Maniwaki Mustangs</t>
  </si>
  <si>
    <t>Maniwaki, QC</t>
  </si>
  <si>
    <t>Coteau Ecole</t>
  </si>
  <si>
    <t>Mascouche, QC</t>
  </si>
  <si>
    <t>Mascouche Grizzlys</t>
  </si>
  <si>
    <t>Mashteuiatsh Hurricanes</t>
  </si>
  <si>
    <t>Mashteuiatsh, QC</t>
  </si>
  <si>
    <t>Matane Sieurs</t>
  </si>
  <si>
    <t>Matane, QC</t>
  </si>
  <si>
    <t>Mercier Braves</t>
  </si>
  <si>
    <t>Mercier, QC</t>
  </si>
  <si>
    <t>Metabetchouan Royals</t>
  </si>
  <si>
    <t>Metabetchouan, QC</t>
  </si>
  <si>
    <t>Mirabel Concordes</t>
  </si>
  <si>
    <t>Mirabel, QC</t>
  </si>
  <si>
    <t>Mirable Ecole</t>
  </si>
  <si>
    <t>Dolbeau Mistassini Rapides</t>
  </si>
  <si>
    <t>Mistassini, QC</t>
  </si>
  <si>
    <t>Mont Joli Express</t>
  </si>
  <si>
    <t>Mont Joli, QC</t>
  </si>
  <si>
    <t>Richelieu Griffon</t>
  </si>
  <si>
    <t>Mont St Hilaire, QC</t>
  </si>
  <si>
    <t>Cure Mercure Ecole</t>
  </si>
  <si>
    <t>Mont Tremblant, QC</t>
  </si>
  <si>
    <t>Mistral Ecole</t>
  </si>
  <si>
    <t>Mont-Joli, QC</t>
  </si>
  <si>
    <t>Mont-Laurier/Ferme-Neuve Draveurs</t>
  </si>
  <si>
    <t>Mont-Laurier, QC</t>
  </si>
  <si>
    <t>Saint Hilaire College</t>
  </si>
  <si>
    <t>Mont-Saint-Hilaire, QC</t>
  </si>
  <si>
    <t>Montmagny Allies</t>
  </si>
  <si>
    <t>Montmagny, QC</t>
  </si>
  <si>
    <t>Ahuntsic Braves</t>
  </si>
  <si>
    <t>Montreal, QC</t>
  </si>
  <si>
    <t>MON</t>
  </si>
  <si>
    <t>Anjou Express</t>
  </si>
  <si>
    <t>Centre-Sud Phoenix</t>
  </si>
  <si>
    <t>Edouard Montpetit Ecole</t>
  </si>
  <si>
    <t>HMRPP Chevaliers</t>
  </si>
  <si>
    <t>Jean de Brebeuf College</t>
  </si>
  <si>
    <t>Jean Eudes College</t>
  </si>
  <si>
    <t>JSH Phoenix</t>
  </si>
  <si>
    <t>Lower Canada College</t>
  </si>
  <si>
    <t>Loyola HS</t>
  </si>
  <si>
    <t>Montreal College</t>
  </si>
  <si>
    <t>Montreal East Elites</t>
  </si>
  <si>
    <t>Montreal East Etoiles</t>
  </si>
  <si>
    <t>Montreal Hurricanes</t>
  </si>
  <si>
    <t>Montreal Nationals</t>
  </si>
  <si>
    <t>LHEQ , LHER</t>
  </si>
  <si>
    <t>Montreal-Nord Nordiques</t>
  </si>
  <si>
    <t>Notre Dame College Montreal</t>
  </si>
  <si>
    <t>Notre Dame Panthers</t>
  </si>
  <si>
    <t>Regina Assumpta College</t>
  </si>
  <si>
    <t>St Donat/RDP Dragons</t>
  </si>
  <si>
    <t>St Leonard Bulldogs</t>
  </si>
  <si>
    <t>Sud-Ouest Attack</t>
  </si>
  <si>
    <t>LHGM , MON</t>
  </si>
  <si>
    <t>Vincent Massey College</t>
  </si>
  <si>
    <t>Lester B Pearson HS</t>
  </si>
  <si>
    <t>Montreal Nord, QC</t>
  </si>
  <si>
    <t>EHL Northstars</t>
  </si>
  <si>
    <t>Montreal West, QC</t>
  </si>
  <si>
    <t>Montreal West/Hampstead Knights</t>
  </si>
  <si>
    <t>Napierville Mustangs</t>
  </si>
  <si>
    <t>Napierville, QC</t>
  </si>
  <si>
    <t>Baie des Chaleurs Gladiateurs</t>
  </si>
  <si>
    <t>New Richmond, QC</t>
  </si>
  <si>
    <t>Nicolet Panthers</t>
  </si>
  <si>
    <t>Nicolet, QC</t>
  </si>
  <si>
    <t>Mont Royal/Outremont Devils</t>
  </si>
  <si>
    <t>Outremont, QC</t>
  </si>
  <si>
    <t>Petite Nation Seigneurs</t>
  </si>
  <si>
    <t>Papineauville, QC</t>
  </si>
  <si>
    <t>Pierrefonds Barracudas</t>
  </si>
  <si>
    <t>Pierrefonds, QC</t>
  </si>
  <si>
    <t>Chene-Bleu Ecole</t>
  </si>
  <si>
    <t>Pincourt, QC</t>
  </si>
  <si>
    <t>Plessisville Capitals</t>
  </si>
  <si>
    <t>Plessisville, QC</t>
  </si>
  <si>
    <t>Samare Polyvalente</t>
  </si>
  <si>
    <t>St Thomas HS</t>
  </si>
  <si>
    <t>Pointe Claire, QC</t>
  </si>
  <si>
    <t>West Island Royals</t>
  </si>
  <si>
    <t>Pointe Levy Commandeurs</t>
  </si>
  <si>
    <t>Pointe Levy, QC</t>
  </si>
  <si>
    <t>John Rennie HS</t>
  </si>
  <si>
    <t>Pointe-Claire, QC</t>
  </si>
  <si>
    <t>DPR Diablos</t>
  </si>
  <si>
    <t>Pont Rouge, QC</t>
  </si>
  <si>
    <t>Port Cartier Gaulois</t>
  </si>
  <si>
    <t>Port-Cartier, QC</t>
  </si>
  <si>
    <t>Princeville Titans</t>
  </si>
  <si>
    <t>Princeville, QC</t>
  </si>
  <si>
    <t>Camaradiere Ecole</t>
  </si>
  <si>
    <t>Quebec, QC</t>
  </si>
  <si>
    <t>Cardinal Roy Ecole</t>
  </si>
  <si>
    <t>Samuel De Champlain Ecole</t>
  </si>
  <si>
    <t>Seigneurie Ecole</t>
  </si>
  <si>
    <t>St Patricks HS</t>
  </si>
  <si>
    <t>Noroit Gouverneurs</t>
  </si>
  <si>
    <t>Quebec City, QC</t>
  </si>
  <si>
    <t>Quebec As</t>
  </si>
  <si>
    <t>Quebec Blizzard</t>
  </si>
  <si>
    <t>Quebec Centre Patriots</t>
  </si>
  <si>
    <t>Saint Jean Eudes Ecole</t>
  </si>
  <si>
    <t>Saint Louis Academie</t>
  </si>
  <si>
    <t>Lanaudiere Pioneers</t>
  </si>
  <si>
    <t>Repentigny, QC</t>
  </si>
  <si>
    <t>Repentigny Olympiques</t>
  </si>
  <si>
    <t>Bourget College</t>
  </si>
  <si>
    <t>Rigaud, QC</t>
  </si>
  <si>
    <t>Paul Hubert Ecole</t>
  </si>
  <si>
    <t>Rimouski, QC</t>
  </si>
  <si>
    <t>Rimouski Mariniers</t>
  </si>
  <si>
    <t>Riviere du Loop</t>
  </si>
  <si>
    <t>Riviere du Loup, QC</t>
  </si>
  <si>
    <t>Riviere du Loup Ecole</t>
  </si>
  <si>
    <t>Eastern Quebec Albatross</t>
  </si>
  <si>
    <t>Riviere-du-Loup, QC</t>
  </si>
  <si>
    <t>Roberval Sabres</t>
  </si>
  <si>
    <t>Roberval, QC</t>
  </si>
  <si>
    <t>Roberval Student Cities</t>
  </si>
  <si>
    <t>Rouyn-Noranda</t>
  </si>
  <si>
    <t>Rouyn-Noranda, QC</t>
  </si>
  <si>
    <t>Rouyn-Noranda Citadelles</t>
  </si>
  <si>
    <t>Saguenay Lac St-Jean Espoirs</t>
  </si>
  <si>
    <t>Saguenay, QC</t>
  </si>
  <si>
    <t>Beauce Appalaches Canam</t>
  </si>
  <si>
    <t>Saint Georges, QC</t>
  </si>
  <si>
    <t>Heritage Regional HS</t>
  </si>
  <si>
    <t>Saint Hubert, QC</t>
  </si>
  <si>
    <t>Monseigneur Parent Ecole</t>
  </si>
  <si>
    <t>Fadette Ecole Vert &amp; Noir</t>
  </si>
  <si>
    <t>Saint Hyacinthe, QC</t>
  </si>
  <si>
    <t>Esther Blondin College</t>
  </si>
  <si>
    <t>Saint Jaques, QC</t>
  </si>
  <si>
    <t>Marcel Landry Polyvalente</t>
  </si>
  <si>
    <t>Saint Jean Richelieu, QC</t>
  </si>
  <si>
    <t>Cap-Jeunesse Ecole</t>
  </si>
  <si>
    <t>Saint Jerome, QC</t>
  </si>
  <si>
    <t>Saint Lambert Durocher College</t>
  </si>
  <si>
    <t>Saint Lambert, QC</t>
  </si>
  <si>
    <t>Saint Marcs Ecole</t>
  </si>
  <si>
    <t>Saint Marc Carrieres, QC</t>
  </si>
  <si>
    <t>Soulanges Ecole</t>
  </si>
  <si>
    <t>Saint Polycarpe, QC</t>
  </si>
  <si>
    <t>Jacques Leber Ecole</t>
  </si>
  <si>
    <t>Saint-Constant, QC</t>
  </si>
  <si>
    <t>Deux-Rives Ecole</t>
  </si>
  <si>
    <t>Saint-Georges, QC</t>
  </si>
  <si>
    <t>Saint Georges Polyvalente</t>
  </si>
  <si>
    <t>Kamouraska Voisins</t>
  </si>
  <si>
    <t>Saint-Pascal, QC</t>
  </si>
  <si>
    <t>St-Foy Sillery Gouverneurs</t>
  </si>
  <si>
    <t>Sainte Foy, QC</t>
  </si>
  <si>
    <t>LHQCA , Rive-Nord</t>
  </si>
  <si>
    <t>Veilleux Ecole</t>
  </si>
  <si>
    <t>Sainte Joseph Beauce, QC</t>
  </si>
  <si>
    <t>Saint Gabriel Ecole</t>
  </si>
  <si>
    <t>Sainte Therese, QC</t>
  </si>
  <si>
    <t>Ste Therese Academie</t>
  </si>
  <si>
    <t>Des Monts Montagnards</t>
  </si>
  <si>
    <t>Sainte-Agathe-des-Monts, QC</t>
  </si>
  <si>
    <t>Charles Lemoyne College</t>
  </si>
  <si>
    <t>Sainte-Catherine, QC</t>
  </si>
  <si>
    <t>Beauce-Nord Rapides</t>
  </si>
  <si>
    <t>Sainte-Marie de Beauce, QC</t>
  </si>
  <si>
    <t>Valleyfield Braves</t>
  </si>
  <si>
    <t>Salaberry-de-Valleyfield, QC</t>
  </si>
  <si>
    <t>Atanukan</t>
  </si>
  <si>
    <t>Sept-Iles, QC</t>
  </si>
  <si>
    <t>Sept-Iles Basques</t>
  </si>
  <si>
    <t>CTN , SLJ</t>
  </si>
  <si>
    <t>Shawinigan Dynamos</t>
  </si>
  <si>
    <t>Shawinigan, QC</t>
  </si>
  <si>
    <t>Pontiac Lions</t>
  </si>
  <si>
    <t>Shawville, QC</t>
  </si>
  <si>
    <t>Alexander Galt HS</t>
  </si>
  <si>
    <t>Sherbrooke, QC</t>
  </si>
  <si>
    <t>Mont Sainte Anne College Marquis</t>
  </si>
  <si>
    <t>Sherbrooke Harfangs</t>
  </si>
  <si>
    <t>Estrie , LHEQ , LHER</t>
  </si>
  <si>
    <t>Sherbrooke Seminaire</t>
  </si>
  <si>
    <t>Sorel Ste Julie Mariners</t>
  </si>
  <si>
    <t>Sorel, QC</t>
  </si>
  <si>
    <t>CSRA Royaux</t>
  </si>
  <si>
    <t>St Augustin, QC</t>
  </si>
  <si>
    <t>Saint Francois Seminaire</t>
  </si>
  <si>
    <t>St Augustin Desmaure, QC</t>
  </si>
  <si>
    <t>St Basile Centurions</t>
  </si>
  <si>
    <t>St Basile le Grand, QC</t>
  </si>
  <si>
    <t>St Bruno Eagles</t>
  </si>
  <si>
    <t>St Bruno, QC</t>
  </si>
  <si>
    <t>Roussillion Gladiators</t>
  </si>
  <si>
    <t>St Catherine, QC</t>
  </si>
  <si>
    <t>St Constant Lynx</t>
  </si>
  <si>
    <t>St Constant, QC</t>
  </si>
  <si>
    <t>Mille-Iles Seigneurs</t>
  </si>
  <si>
    <t>St Eustache, QC</t>
  </si>
  <si>
    <t>St Hubert Jets</t>
  </si>
  <si>
    <t>St Hubert, QC</t>
  </si>
  <si>
    <t>St Hyacinthe Musketeers</t>
  </si>
  <si>
    <t>St Hyacinthe, QC</t>
  </si>
  <si>
    <t>St Jean Eagles</t>
  </si>
  <si>
    <t>St Jean sur Richelie, QC</t>
  </si>
  <si>
    <t>North Selects</t>
  </si>
  <si>
    <t>St Jerome, QC</t>
  </si>
  <si>
    <t>St Laurent Phenix</t>
  </si>
  <si>
    <t>St Laurent, QC</t>
  </si>
  <si>
    <t>St Laurent Stars</t>
  </si>
  <si>
    <t>St Laurent Stars, QC</t>
  </si>
  <si>
    <t>HRS Elites</t>
  </si>
  <si>
    <t>St Lazare, QC</t>
  </si>
  <si>
    <t>Discovery Ecole</t>
  </si>
  <si>
    <t>St Leonard d'Aston, QC</t>
  </si>
  <si>
    <t>St Lin-Laurentides Gaulois</t>
  </si>
  <si>
    <t>St Lin, QC</t>
  </si>
  <si>
    <t>Soulanges Sasquatchs</t>
  </si>
  <si>
    <t>St Polycarpe, QC</t>
  </si>
  <si>
    <t>St Raymond Lynx</t>
  </si>
  <si>
    <t>St Raymond, QC</t>
  </si>
  <si>
    <t>St Remi Dragons</t>
  </si>
  <si>
    <t>St Remi, QC</t>
  </si>
  <si>
    <t>Mekinac Mustangs</t>
  </si>
  <si>
    <t>St Tite, QC</t>
  </si>
  <si>
    <t>Lotbiniere Seigneurs</t>
  </si>
  <si>
    <t>St-Agapit, QC</t>
  </si>
  <si>
    <t>Bellechasse Senateurs</t>
  </si>
  <si>
    <t>St-Anselme, QC</t>
  </si>
  <si>
    <t>St-Boniface Boum</t>
  </si>
  <si>
    <t>St-Boniface, QC</t>
  </si>
  <si>
    <t>Chaudiere Ouest Huskies</t>
  </si>
  <si>
    <t>St-Etienne-de-Lauzon, QC</t>
  </si>
  <si>
    <t>St-Eustache Patriots</t>
  </si>
  <si>
    <t>St-Eustache, QC</t>
  </si>
  <si>
    <t>St-Felicien Bulldogs</t>
  </si>
  <si>
    <t>St-Felicien, QC</t>
  </si>
  <si>
    <t>St-Georges Garaga</t>
  </si>
  <si>
    <t>St-Georges, QC</t>
  </si>
  <si>
    <t>St-Jerome Lions</t>
  </si>
  <si>
    <t>St-Jerome, QC</t>
  </si>
  <si>
    <t>St-Louis-de-France Titans</t>
  </si>
  <si>
    <t>St-Louis-de-France, QC</t>
  </si>
  <si>
    <t>St-Marc Predators</t>
  </si>
  <si>
    <t>St-Marc-des-Carriere, QC</t>
  </si>
  <si>
    <t>Ulysse Academy</t>
  </si>
  <si>
    <t>St-Roch de L'Achigan, QC</t>
  </si>
  <si>
    <t>Border Jets</t>
  </si>
  <si>
    <t>Stanstead, QC</t>
  </si>
  <si>
    <t>Stanstead College</t>
  </si>
  <si>
    <t>College Charles Lemoyne Dynamiques</t>
  </si>
  <si>
    <t>Ste Catherine, QC</t>
  </si>
  <si>
    <t>Ste Julie Grizzly</t>
  </si>
  <si>
    <t>Ste Julie, QC</t>
  </si>
  <si>
    <t>Ste Martine Blizzard</t>
  </si>
  <si>
    <t>Ste Martine, QC</t>
  </si>
  <si>
    <t>Temiscaming Royals</t>
  </si>
  <si>
    <t>Temiscaming, QC</t>
  </si>
  <si>
    <t>Abitibi , NDHL-N</t>
  </si>
  <si>
    <t>Temiscouata Fleur de Lys</t>
  </si>
  <si>
    <t>Temiscouata-sur-le-Lac, QC</t>
  </si>
  <si>
    <t>Basses Laurentides Conquerants</t>
  </si>
  <si>
    <t>Terrebonne, QC</t>
  </si>
  <si>
    <t>Saint Sacrement College</t>
  </si>
  <si>
    <t>Terrebonne Gouverneurs</t>
  </si>
  <si>
    <t>Thetford Mines Appalaches</t>
  </si>
  <si>
    <t>Thetford Mines, QC</t>
  </si>
  <si>
    <t>Thetford Mines Polyvalente</t>
  </si>
  <si>
    <t>Estacades Academie</t>
  </si>
  <si>
    <t>Trois-Rivieres, QC</t>
  </si>
  <si>
    <t>Mauricie Estacades</t>
  </si>
  <si>
    <t>Saint Joseph Seminaire</t>
  </si>
  <si>
    <t>Trois-Rivieres Ouest Eagles</t>
  </si>
  <si>
    <t>Trois-Rivieres Patriotes</t>
  </si>
  <si>
    <t>Val-d'Or Foreurs</t>
  </si>
  <si>
    <t>Val-d'Or, QC</t>
  </si>
  <si>
    <t>Valcourt Bombardiers</t>
  </si>
  <si>
    <t>Valcourt, QC</t>
  </si>
  <si>
    <t>Varennes Blitz</t>
  </si>
  <si>
    <t>Varennes, QC</t>
  </si>
  <si>
    <t>Cite-des-Jeunes Ecole</t>
  </si>
  <si>
    <t>Vaudreuil Dorion, QC</t>
  </si>
  <si>
    <t>Lac St Louis Arsenal</t>
  </si>
  <si>
    <t>Vaudr-Ile Mustangs</t>
  </si>
  <si>
    <t>Vaudreuil-Dorion, QC</t>
  </si>
  <si>
    <t>VB/VC Chevaliers</t>
  </si>
  <si>
    <t>VB/VC Chevaliers, QC</t>
  </si>
  <si>
    <t>Verdun Leafs</t>
  </si>
  <si>
    <t>Verdun, QC</t>
  </si>
  <si>
    <t>Claretain College Graal</t>
  </si>
  <si>
    <t>Victoriaville, QC</t>
  </si>
  <si>
    <t>Victoriaville Tigers</t>
  </si>
  <si>
    <t>Warwick Cougars</t>
  </si>
  <si>
    <t>Warwick, QC</t>
  </si>
  <si>
    <t>Cree Nation Bears</t>
  </si>
  <si>
    <t>Waswanipi, QC</t>
  </si>
  <si>
    <t>Waterloo Maroons</t>
  </si>
  <si>
    <t>Waterloo, QC</t>
  </si>
  <si>
    <t>Selwyn House School</t>
  </si>
  <si>
    <t>Westmount, QC</t>
  </si>
  <si>
    <t>Westmount Wings</t>
  </si>
  <si>
    <t>WLLV Chacals</t>
  </si>
  <si>
    <t>Windsor Wild</t>
  </si>
  <si>
    <t>Windsor, QC</t>
  </si>
  <si>
    <t>Saskatchewan Associations</t>
  </si>
  <si>
    <t>Aberdeen Flames</t>
  </si>
  <si>
    <t>Aberdeen, SK</t>
  </si>
  <si>
    <t>SVMHL</t>
  </si>
  <si>
    <t>Arcola Combines</t>
  </si>
  <si>
    <t>Arcola, SK</t>
  </si>
  <si>
    <t>MMMHL</t>
  </si>
  <si>
    <t>Assiniboia Rebels</t>
  </si>
  <si>
    <t>Assiniboia, SK</t>
  </si>
  <si>
    <t>SSHL</t>
  </si>
  <si>
    <t>Avonlea Thunder</t>
  </si>
  <si>
    <t>Avonlea, SK</t>
  </si>
  <si>
    <t>SEMHL</t>
  </si>
  <si>
    <t>Balcarres Broncs</t>
  </si>
  <si>
    <t>Balcarres, SK</t>
  </si>
  <si>
    <t>Mainline , MHL-SK</t>
  </si>
  <si>
    <t>Prairie Storm</t>
  </si>
  <si>
    <t>Balgonie, SK</t>
  </si>
  <si>
    <t>HR , SAAHL</t>
  </si>
  <si>
    <t>Bienfait Miners</t>
  </si>
  <si>
    <t>Bienfait, SK</t>
  </si>
  <si>
    <t>Big River Blackhawks</t>
  </si>
  <si>
    <t>Big River, SK</t>
  </si>
  <si>
    <t>STEP</t>
  </si>
  <si>
    <t>Biggar Nationals</t>
  </si>
  <si>
    <t>Biggar, SK</t>
  </si>
  <si>
    <t>HW14</t>
  </si>
  <si>
    <t>Birch Hills Blackhawks</t>
  </si>
  <si>
    <t>Birch Hills, SK</t>
  </si>
  <si>
    <t>NEMHL</t>
  </si>
  <si>
    <t>Bruno Flames</t>
  </si>
  <si>
    <t>Bruno, SK</t>
  </si>
  <si>
    <t>ECMHL</t>
  </si>
  <si>
    <t>Cabri Bulldogs</t>
  </si>
  <si>
    <t>Cabri, SK</t>
  </si>
  <si>
    <t>Canora Cobras</t>
  </si>
  <si>
    <t>Canora, SK</t>
  </si>
  <si>
    <t>MHL-SK</t>
  </si>
  <si>
    <t>Southeast Storm Devils</t>
  </si>
  <si>
    <t>Carievale, SK</t>
  </si>
  <si>
    <t>Carlyle Cougars</t>
  </si>
  <si>
    <t>Carlyle, SK</t>
  </si>
  <si>
    <t>Caronport Cougars</t>
  </si>
  <si>
    <t>Caronport, SK</t>
  </si>
  <si>
    <t>MJMHL</t>
  </si>
  <si>
    <t>Prairie Hockey Academy</t>
  </si>
  <si>
    <t>Carrot River Loggers</t>
  </si>
  <si>
    <t>Carrot River, SK</t>
  </si>
  <si>
    <t>Central Butte Flyers</t>
  </si>
  <si>
    <t>Central Butte, SK</t>
  </si>
  <si>
    <t>Churchbridge Imperials</t>
  </si>
  <si>
    <t>Churchbridge, SK</t>
  </si>
  <si>
    <t>Clavet Cougars</t>
  </si>
  <si>
    <t>Clavet, SK</t>
  </si>
  <si>
    <t>SMHA</t>
  </si>
  <si>
    <t>Moosomin Warriors</t>
  </si>
  <si>
    <t>Cochin, SK</t>
  </si>
  <si>
    <t>Cote Selects</t>
  </si>
  <si>
    <t>Cote, SK</t>
  </si>
  <si>
    <t>Cudworth Stars</t>
  </si>
  <si>
    <t>Cudworth, SK</t>
  </si>
  <si>
    <t>Cupar Canucks</t>
  </si>
  <si>
    <t>Cupar, SK</t>
  </si>
  <si>
    <t>Mainline</t>
  </si>
  <si>
    <t>Dalmeny Sabres</t>
  </si>
  <si>
    <t>Dalmeny, SK</t>
  </si>
  <si>
    <t>Davidson Huskies</t>
  </si>
  <si>
    <t>Davidson, SK</t>
  </si>
  <si>
    <t>Debden Jets</t>
  </si>
  <si>
    <t>Debden, SK</t>
  </si>
  <si>
    <t>Delisle Bruins</t>
  </si>
  <si>
    <t>Delisle, SK</t>
  </si>
  <si>
    <t>SaskFHL , SMHA</t>
  </si>
  <si>
    <t>Dinsmore Dynamos</t>
  </si>
  <si>
    <t>Dinsmore, SK</t>
  </si>
  <si>
    <t>Dodsland Stars</t>
  </si>
  <si>
    <t>Dodsland, SK</t>
  </si>
  <si>
    <t>Drake Canucks</t>
  </si>
  <si>
    <t>Drake, SK</t>
  </si>
  <si>
    <t>Beardys Blackhawks</t>
  </si>
  <si>
    <t>Duck Lake, SK</t>
  </si>
  <si>
    <t>Dundurn Arctic Wolves</t>
  </si>
  <si>
    <t>Dundurn, SK</t>
  </si>
  <si>
    <t>Eastend Jets</t>
  </si>
  <si>
    <t>Eastend, SK</t>
  </si>
  <si>
    <t>Eatonia</t>
  </si>
  <si>
    <t>Eatonia, SK</t>
  </si>
  <si>
    <t>Edam Three Stars</t>
  </si>
  <si>
    <t>Edam, SK</t>
  </si>
  <si>
    <t>Elrose Aces</t>
  </si>
  <si>
    <t>Elrose, SK</t>
  </si>
  <si>
    <t>Esterhazy Flyers</t>
  </si>
  <si>
    <t>Esterhazy, SK</t>
  </si>
  <si>
    <t>Estevan Bruins</t>
  </si>
  <si>
    <t>Estevan, SK</t>
  </si>
  <si>
    <t>MMMHL , SAAHL , SaskFHL</t>
  </si>
  <si>
    <t>Eston Ramblers</t>
  </si>
  <si>
    <t>Eston, SK</t>
  </si>
  <si>
    <t>Foam Lake Flyers</t>
  </si>
  <si>
    <t>Foam Lake, SK</t>
  </si>
  <si>
    <t>Fort Knox Gold Rush</t>
  </si>
  <si>
    <t>Fort Qu'Appelle, SK</t>
  </si>
  <si>
    <t>Fox Valley Blues</t>
  </si>
  <si>
    <t>Fox Valley, SK</t>
  </si>
  <si>
    <t>Frontier Flyers</t>
  </si>
  <si>
    <t>Frontier, SK</t>
  </si>
  <si>
    <t>Glaslyn North Stars</t>
  </si>
  <si>
    <t>Glaslyn, SK</t>
  </si>
  <si>
    <t>Goodsoil Flyers</t>
  </si>
  <si>
    <t>Goodsoil, SK</t>
  </si>
  <si>
    <t>Gravelbourg Hornets</t>
  </si>
  <si>
    <t>Gravelbourg, SK</t>
  </si>
  <si>
    <t>Grenfell Spitfires</t>
  </si>
  <si>
    <t>Grenfell, SK</t>
  </si>
  <si>
    <t>Gull Lake Greyhounds</t>
  </si>
  <si>
    <t>Gull Lake, SK</t>
  </si>
  <si>
    <t>Hague Royals</t>
  </si>
  <si>
    <t>Hague, SK</t>
  </si>
  <si>
    <t>Hanley Hawks</t>
  </si>
  <si>
    <t>Hanley, SK</t>
  </si>
  <si>
    <t>Hepburn Hawks</t>
  </si>
  <si>
    <t>Hepburn, SK</t>
  </si>
  <si>
    <t>Herbert Hawks</t>
  </si>
  <si>
    <t>Herbert, SK</t>
  </si>
  <si>
    <t>Hillmond Hurricanes</t>
  </si>
  <si>
    <t>Hillmond, SK</t>
  </si>
  <si>
    <t>Hudson Bay Hunters</t>
  </si>
  <si>
    <t>Hudson Bay, SK</t>
  </si>
  <si>
    <t>Humboldt Broncos</t>
  </si>
  <si>
    <t>Humboldt, SK</t>
  </si>
  <si>
    <t>ECMHL , SAAHL</t>
  </si>
  <si>
    <t>Indian Head Chiefs</t>
  </si>
  <si>
    <t>Indian Head, SK</t>
  </si>
  <si>
    <t>Ituna Avalanche</t>
  </si>
  <si>
    <t>Ituna, SK</t>
  </si>
  <si>
    <t>Kamsack Flyers</t>
  </si>
  <si>
    <t>Kamsack, SK</t>
  </si>
  <si>
    <t>Kelvington Wheat Kings</t>
  </si>
  <si>
    <t>Kelvington, SK</t>
  </si>
  <si>
    <t>Kerrobert Tigers</t>
  </si>
  <si>
    <t>Kerrobert, SK</t>
  </si>
  <si>
    <t>Kindersley Klippers</t>
  </si>
  <si>
    <t>Kindersley, SK</t>
  </si>
  <si>
    <t>West Central Wheat Kings</t>
  </si>
  <si>
    <t>SAAHL</t>
  </si>
  <si>
    <t>Kinistino Tigers</t>
  </si>
  <si>
    <t>Kinistino, SK</t>
  </si>
  <si>
    <t>Kipling Royals</t>
  </si>
  <si>
    <t>Kipling, SK</t>
  </si>
  <si>
    <t>La Ronge Icewolves</t>
  </si>
  <si>
    <t>La Ronge, SK</t>
  </si>
  <si>
    <t>Lafleche Flyers</t>
  </si>
  <si>
    <t>Lafleche, SK</t>
  </si>
  <si>
    <t>Lampman Imperials</t>
  </si>
  <si>
    <t>Lampman, SK</t>
  </si>
  <si>
    <t>Langenburg Warriors</t>
  </si>
  <si>
    <t>Langenburg, SK</t>
  </si>
  <si>
    <t>Langham Vikings</t>
  </si>
  <si>
    <t>Langham, SK</t>
  </si>
  <si>
    <t>Lanigan Pirates</t>
  </si>
  <si>
    <t>Lanigan, SK</t>
  </si>
  <si>
    <t>Lashburn Flyers</t>
  </si>
  <si>
    <t>Lashburn, SK</t>
  </si>
  <si>
    <t>HW14 , STEP</t>
  </si>
  <si>
    <t>Leader Flyers</t>
  </si>
  <si>
    <t>Leader, SK</t>
  </si>
  <si>
    <t>Leoville Huskies</t>
  </si>
  <si>
    <t>Leoville, SK</t>
  </si>
  <si>
    <t>TCHL</t>
  </si>
  <si>
    <t>LeRoy Braves</t>
  </si>
  <si>
    <t>LeRoy, SK</t>
  </si>
  <si>
    <t>MSFN</t>
  </si>
  <si>
    <t>Loon Lake, SK</t>
  </si>
  <si>
    <t>Lumsden Bethune Lions</t>
  </si>
  <si>
    <t>Lumsden, SK</t>
  </si>
  <si>
    <t>HR , SaskFHL</t>
  </si>
  <si>
    <t>Luseland Mallards</t>
  </si>
  <si>
    <t>Luseland, SK</t>
  </si>
  <si>
    <t>Macklin Mohawks</t>
  </si>
  <si>
    <t>Macklin, SK</t>
  </si>
  <si>
    <t>Maidstone Jets</t>
  </si>
  <si>
    <t>Maidstone, SK</t>
  </si>
  <si>
    <t>Maple Creek Hawks</t>
  </si>
  <si>
    <t>Maple Creek, SK</t>
  </si>
  <si>
    <t>Martensville Marauders</t>
  </si>
  <si>
    <t>Martensville, SK</t>
  </si>
  <si>
    <t>SAAHL , SMHA</t>
  </si>
  <si>
    <t>Meadow Lake Stampeders</t>
  </si>
  <si>
    <t>Meadow Lake, SK</t>
  </si>
  <si>
    <t>Melfort Mustangs</t>
  </si>
  <si>
    <t>Melfort, SK</t>
  </si>
  <si>
    <t>Northeast Wolfpack</t>
  </si>
  <si>
    <t>Melville Millionaires</t>
  </si>
  <si>
    <t>Melville, SK</t>
  </si>
  <si>
    <t>Midale Mustangs</t>
  </si>
  <si>
    <t>Midale, SK</t>
  </si>
  <si>
    <t>Milestone Flyers</t>
  </si>
  <si>
    <t>Milestone, SK</t>
  </si>
  <si>
    <t>MMMHL , SEMHL</t>
  </si>
  <si>
    <t>Montmartre Ice Dogs</t>
  </si>
  <si>
    <t>Montmartre, SK</t>
  </si>
  <si>
    <t>Moose Jaw Warriors</t>
  </si>
  <si>
    <t>Moose Jaw, SK</t>
  </si>
  <si>
    <t>HR , MJMHL , SAAHL , SaskFHL</t>
  </si>
  <si>
    <t>Moosomin Rangers</t>
  </si>
  <si>
    <t>Moosomin, SK</t>
  </si>
  <si>
    <t>Mossbank Blades</t>
  </si>
  <si>
    <t>Mossbank, SK</t>
  </si>
  <si>
    <t>Muenster Flyers</t>
  </si>
  <si>
    <t>Muenster, SK</t>
  </si>
  <si>
    <t>Muskeg Lake Blades</t>
  </si>
  <si>
    <t>Muskeg Lake, SK</t>
  </si>
  <si>
    <t>Naicam Vikings</t>
  </si>
  <si>
    <t>Naicam, SK</t>
  </si>
  <si>
    <t>Neilburg Monarchs</t>
  </si>
  <si>
    <t>Neilburg, SK</t>
  </si>
  <si>
    <t>Nipawin Hawks</t>
  </si>
  <si>
    <t>Nipawin, SK</t>
  </si>
  <si>
    <t>Battlefords Barons</t>
  </si>
  <si>
    <t>North Battleford, SK</t>
  </si>
  <si>
    <t>SAAHL , TCHL</t>
  </si>
  <si>
    <t>Ochapowace Thunder</t>
  </si>
  <si>
    <t>Ochapowace, SK</t>
  </si>
  <si>
    <t>Onion Lake Border Chiefs</t>
  </si>
  <si>
    <t>Onion Lake, SK</t>
  </si>
  <si>
    <t>Outlook Icehawks</t>
  </si>
  <si>
    <t>Outlook, SK</t>
  </si>
  <si>
    <t>Oxbow Huskies</t>
  </si>
  <si>
    <t>Oxbow, SK</t>
  </si>
  <si>
    <t>Paradise Hill Hawks</t>
  </si>
  <si>
    <t>Paradise Hill, SK</t>
  </si>
  <si>
    <t>Pense Bulldogs</t>
  </si>
  <si>
    <t>Pense, SK</t>
  </si>
  <si>
    <t>HR</t>
  </si>
  <si>
    <t>Perdue Pirates</t>
  </si>
  <si>
    <t>Perdue, SK</t>
  </si>
  <si>
    <t>Pierceland Panthers</t>
  </si>
  <si>
    <t>Pierceland, SK</t>
  </si>
  <si>
    <t>Ponteix Penguins</t>
  </si>
  <si>
    <t>Ponteix, SK</t>
  </si>
  <si>
    <t>Porcupine Plain</t>
  </si>
  <si>
    <t>Porcupine Plain, SK</t>
  </si>
  <si>
    <t>Preeceville Pats</t>
  </si>
  <si>
    <t>Preeceville, SK</t>
  </si>
  <si>
    <t>Prince Albert</t>
  </si>
  <si>
    <t>Prince Albert, SK</t>
  </si>
  <si>
    <t>SAAHL , SaskFHL , TCHL</t>
  </si>
  <si>
    <t>Radville Nationals</t>
  </si>
  <si>
    <t>Radville, SK</t>
  </si>
  <si>
    <t>Raymore Rockets</t>
  </si>
  <si>
    <t>Raymore, SK</t>
  </si>
  <si>
    <t>Redvers Rockets</t>
  </si>
  <si>
    <t>Redvers, SK</t>
  </si>
  <si>
    <t>Regina</t>
  </si>
  <si>
    <t>Regina, SK</t>
  </si>
  <si>
    <t>HR , SAAHL , SaskFHL</t>
  </si>
  <si>
    <t>Rocanville Tigers</t>
  </si>
  <si>
    <t>Rocanville, SK</t>
  </si>
  <si>
    <t>Rockglen Thunderhawks</t>
  </si>
  <si>
    <t>Rockglen, SK</t>
  </si>
  <si>
    <t>Rosetown Red Wings</t>
  </si>
  <si>
    <t>Rosetown, SK</t>
  </si>
  <si>
    <t>Rosthern Wheat Kings</t>
  </si>
  <si>
    <t>Rosthern, SK</t>
  </si>
  <si>
    <t>Rouleau Ramblers</t>
  </si>
  <si>
    <t>Rouleau, SK</t>
  </si>
  <si>
    <t>Indigenous Sports Academy</t>
  </si>
  <si>
    <t>Saskatoon, SK</t>
  </si>
  <si>
    <t>Saskatoon</t>
  </si>
  <si>
    <t>Saskatoon Aces</t>
  </si>
  <si>
    <t>Saskatoon Bobcats</t>
  </si>
  <si>
    <t>Saskatoon Comets</t>
  </si>
  <si>
    <t>Saskatoon, SK | Girls Only</t>
  </si>
  <si>
    <t>SaskFHL</t>
  </si>
  <si>
    <t>Saskatoon Flyers</t>
  </si>
  <si>
    <t>Saskatoon Redwings</t>
  </si>
  <si>
    <t>Saskatoon Renegades</t>
  </si>
  <si>
    <t>Saskatoon Wild</t>
  </si>
  <si>
    <t>Shaunavon Badgers</t>
  </si>
  <si>
    <t>Shaunavon, SK</t>
  </si>
  <si>
    <t>Shellbrook Elks</t>
  </si>
  <si>
    <t>Shellbrook, SK</t>
  </si>
  <si>
    <t>Southey Marlins</t>
  </si>
  <si>
    <t>Southey, SK</t>
  </si>
  <si>
    <t>Spiritwood Timberwolves</t>
  </si>
  <si>
    <t>Spiritwood, SK</t>
  </si>
  <si>
    <t>St Brieux Nordiques</t>
  </si>
  <si>
    <t>St Brieux, SK</t>
  </si>
  <si>
    <t>St Walburg Eagles</t>
  </si>
  <si>
    <t>St Walburg, SK</t>
  </si>
  <si>
    <t>Strasbourg Maroons</t>
  </si>
  <si>
    <t>Strasbourg, SK</t>
  </si>
  <si>
    <t>Swift Current</t>
  </si>
  <si>
    <t>Swift Current, SK</t>
  </si>
  <si>
    <t>SAAHL , SaskFHL , SSHL</t>
  </si>
  <si>
    <t>Tisdale Ramblers</t>
  </si>
  <si>
    <t>Tisdale, SK</t>
  </si>
  <si>
    <t>Turtleford Tigers</t>
  </si>
  <si>
    <t>Turtleford, SK</t>
  </si>
  <si>
    <t>Unity Lazers</t>
  </si>
  <si>
    <t>Unity, SK</t>
  </si>
  <si>
    <t>Quad Town Rebels</t>
  </si>
  <si>
    <t>Vibank, SK</t>
  </si>
  <si>
    <t>Mainline , SEMHL</t>
  </si>
  <si>
    <t>Whitefish Flyers</t>
  </si>
  <si>
    <t>Victoire, SK</t>
  </si>
  <si>
    <t>Wadena Wildcats</t>
  </si>
  <si>
    <t>Wadena, SK</t>
  </si>
  <si>
    <t>Wakaw Lakers</t>
  </si>
  <si>
    <t>Wakaw, SK</t>
  </si>
  <si>
    <t>Waldheim Outlaws</t>
  </si>
  <si>
    <t>Waldheim, SK</t>
  </si>
  <si>
    <t>Warman Wildcats</t>
  </si>
  <si>
    <t>Warman, SK</t>
  </si>
  <si>
    <t>SAAHL , SaskFHL , SMHA</t>
  </si>
  <si>
    <t>Watrous Hawks</t>
  </si>
  <si>
    <t>Watrous, SK</t>
  </si>
  <si>
    <t>Watson Rockets</t>
  </si>
  <si>
    <t>Watson, SK</t>
  </si>
  <si>
    <t>Wawota Flyers</t>
  </si>
  <si>
    <t>Wawota, SK</t>
  </si>
  <si>
    <t>Weyburn Wings</t>
  </si>
  <si>
    <t>Weyburn, SK</t>
  </si>
  <si>
    <t>HR , SAAHL , SaskFHL , SEMHL</t>
  </si>
  <si>
    <t>Whitewood Elks</t>
  </si>
  <si>
    <t>Whitewood, SK</t>
  </si>
  <si>
    <t>Notre Dame Hounds</t>
  </si>
  <si>
    <t>Wilcox, SK</t>
  </si>
  <si>
    <t>CSSHL , HR , SAAHL</t>
  </si>
  <si>
    <t>Wilkie Outlaws</t>
  </si>
  <si>
    <t>Wilkie, SK</t>
  </si>
  <si>
    <t>Wolseley Mustangs</t>
  </si>
  <si>
    <t>Wolseley, SK</t>
  </si>
  <si>
    <t>Wynyard Monarchs</t>
  </si>
  <si>
    <t>Wynyard, SK</t>
  </si>
  <si>
    <t>Yellow Grass Wheat Kings</t>
  </si>
  <si>
    <t>Yellow Grass, SK</t>
  </si>
  <si>
    <t>SaskEast Oilers</t>
  </si>
  <si>
    <t>Yorkton, SK</t>
  </si>
  <si>
    <t>Yorkton Terriers</t>
  </si>
  <si>
    <t>California Associations</t>
  </si>
  <si>
    <t>Aliso Viejo Avalanche</t>
  </si>
  <si>
    <t>Aliso Viejo, CA</t>
  </si>
  <si>
    <t>CAHA , SCAHA</t>
  </si>
  <si>
    <t>Anaheim Jr Ducks</t>
  </si>
  <si>
    <t>Anaheim, CA</t>
  </si>
  <si>
    <t>CAHA , SCAHA , T1EHL</t>
  </si>
  <si>
    <t>Anaheim Lady Ducks</t>
  </si>
  <si>
    <t>Anaheim, CA | Girls Only</t>
  </si>
  <si>
    <t>CAHA , PGHL , WGHL</t>
  </si>
  <si>
    <t>California Wave</t>
  </si>
  <si>
    <t>Artesia, CA</t>
  </si>
  <si>
    <t>Bakersfield Jr Condors</t>
  </si>
  <si>
    <t>Bakersfield, CA</t>
  </si>
  <si>
    <t>California Bears</t>
  </si>
  <si>
    <t>Burbank, CA</t>
  </si>
  <si>
    <t>Carlsbad Mavericks</t>
  </si>
  <si>
    <t>Carlsbad, CA</t>
  </si>
  <si>
    <t>Coachella Valley Jr Firebirds</t>
  </si>
  <si>
    <t>Cathedral City, CA</t>
  </si>
  <si>
    <t>California Cougars</t>
  </si>
  <si>
    <t>Cupertino, CA</t>
  </si>
  <si>
    <t>CAHA , NORCAL</t>
  </si>
  <si>
    <t>Golden State Elite Eagles</t>
  </si>
  <si>
    <t>CAHA , RMHF</t>
  </si>
  <si>
    <t>Tri-Valley Blue Devils</t>
  </si>
  <si>
    <t>Dublin, CA</t>
  </si>
  <si>
    <t>CAHA , NORCAL , PGHL</t>
  </si>
  <si>
    <t>Fresno Jr Monsters</t>
  </si>
  <si>
    <t>Fresno, CA</t>
  </si>
  <si>
    <t>Bay Harbor Red Wings</t>
  </si>
  <si>
    <t>Harbor City, CA</t>
  </si>
  <si>
    <t>San Diego Saints</t>
  </si>
  <si>
    <t>La Mesa, CA</t>
  </si>
  <si>
    <t>California Goldrush</t>
  </si>
  <si>
    <t>Lake Forest, CA</t>
  </si>
  <si>
    <t>Lakewood Ice Dogs</t>
  </si>
  <si>
    <t>Lakewood, CA</t>
  </si>
  <si>
    <t>LA Jr Kings</t>
  </si>
  <si>
    <t>Los Angeles, CA</t>
  </si>
  <si>
    <t>LA Lions</t>
  </si>
  <si>
    <t>Los Angeles, CA | Girls Only</t>
  </si>
  <si>
    <t>CAHA , PGHL</t>
  </si>
  <si>
    <t>Mammoth Stars</t>
  </si>
  <si>
    <t>Mammoth Lakes, CA</t>
  </si>
  <si>
    <t>SCAHA</t>
  </si>
  <si>
    <t>Oakland Bears</t>
  </si>
  <si>
    <t>Oakland, CA</t>
  </si>
  <si>
    <t>Ontario Empire</t>
  </si>
  <si>
    <t>Ontario, CA</t>
  </si>
  <si>
    <t>California Heat</t>
  </si>
  <si>
    <t>Panorama City, CA</t>
  </si>
  <si>
    <t>Pasadena Maple Leafs</t>
  </si>
  <si>
    <t>Pasadena, CA</t>
  </si>
  <si>
    <t>Rose City Pats</t>
  </si>
  <si>
    <t>CAHA</t>
  </si>
  <si>
    <t>San Diego Jr Gulls</t>
  </si>
  <si>
    <t>Poway, CA</t>
  </si>
  <si>
    <t>San Mateo Black Stars</t>
  </si>
  <si>
    <t>Redwood City, CA</t>
  </si>
  <si>
    <t>California Jr Reign</t>
  </si>
  <si>
    <t>Riverside, CA</t>
  </si>
  <si>
    <t>Roseville Capital Thunder</t>
  </si>
  <si>
    <t>Roseville, CA</t>
  </si>
  <si>
    <t>San Diego Angels</t>
  </si>
  <si>
    <t>San Diego, CA | Girls Only</t>
  </si>
  <si>
    <t>SDIA Oilers</t>
  </si>
  <si>
    <t>San Diego, CA</t>
  </si>
  <si>
    <t>San Francisco Sabercats</t>
  </si>
  <si>
    <t>San Francisco, CA</t>
  </si>
  <si>
    <t>San Jose Jr Sharks</t>
  </si>
  <si>
    <t>San Jose, CA</t>
  </si>
  <si>
    <t>CAHA , NORCAL , PGHL , T1EHL</t>
  </si>
  <si>
    <t>Santa Barbara Ice Hawks</t>
  </si>
  <si>
    <t>Santa Barbara, CA</t>
  </si>
  <si>
    <t>Santa Clara Blackhawks</t>
  </si>
  <si>
    <t>Santa Clara, CA</t>
  </si>
  <si>
    <t>Santa Clarita Flyers</t>
  </si>
  <si>
    <t>Santa Clarita, CA</t>
  </si>
  <si>
    <t>Santa Rosa Flyers</t>
  </si>
  <si>
    <t>Santa Rosa, CA</t>
  </si>
  <si>
    <t>Ventura Mariners</t>
  </si>
  <si>
    <t>Simi Valley, CA</t>
  </si>
  <si>
    <t>Lake Tahoe Grizzlies</t>
  </si>
  <si>
    <t>South Lake Tahoe, CA</t>
  </si>
  <si>
    <t>Stockton Colts</t>
  </si>
  <si>
    <t>Stockton, CA</t>
  </si>
  <si>
    <t>Vacaville Jets</t>
  </si>
  <si>
    <t>Vacaville, CA</t>
  </si>
  <si>
    <t>California Surf</t>
  </si>
  <si>
    <t>Westminster, CA</t>
  </si>
  <si>
    <t>Orange County HC</t>
  </si>
  <si>
    <t>Yorba Linda, CA</t>
  </si>
  <si>
    <t>Connecticut Associations</t>
  </si>
  <si>
    <t>Avon Panthers</t>
  </si>
  <si>
    <t>Avon, CT</t>
  </si>
  <si>
    <t>CHC</t>
  </si>
  <si>
    <t>ECHO Stars</t>
  </si>
  <si>
    <t>Bolton, CT</t>
  </si>
  <si>
    <t>Wonderland Wizards</t>
  </si>
  <si>
    <t>Bridgeport, CT</t>
  </si>
  <si>
    <t>CHC , EJEPL</t>
  </si>
  <si>
    <t>Hartford Jr Wolfpack</t>
  </si>
  <si>
    <t>Cromwell, CT</t>
  </si>
  <si>
    <t>AHF , CHC , NEGHL , THF</t>
  </si>
  <si>
    <t>Connecticut Hat Tricks</t>
  </si>
  <si>
    <t>Danbury, CT</t>
  </si>
  <si>
    <t>CGHL-CT , CHC</t>
  </si>
  <si>
    <t>Danbury Jr Hat Tricks</t>
  </si>
  <si>
    <t>AYHL , CHC , NAT1HL</t>
  </si>
  <si>
    <t>Western CT Jr Colonials</t>
  </si>
  <si>
    <t>Connecticut Ice Cats</t>
  </si>
  <si>
    <t>Darien, CT | Girls Only</t>
  </si>
  <si>
    <t>AGHF , CGHL-CT , CHC</t>
  </si>
  <si>
    <t>Darien Youth</t>
  </si>
  <si>
    <t>Darien, CT</t>
  </si>
  <si>
    <t>AHF , CHC</t>
  </si>
  <si>
    <t>East Haven Yellowjackets</t>
  </si>
  <si>
    <t>East Haven, CT</t>
  </si>
  <si>
    <t>Enfield Eagles</t>
  </si>
  <si>
    <t>Enfield, CT</t>
  </si>
  <si>
    <t>MassConn United</t>
  </si>
  <si>
    <t>EHF , NEGHL</t>
  </si>
  <si>
    <t>Greenwich Cardinals</t>
  </si>
  <si>
    <t>Greenwich, CT</t>
  </si>
  <si>
    <t>Greenwich Skating Club</t>
  </si>
  <si>
    <t>Hamden Dragons</t>
  </si>
  <si>
    <t>Hamden, CT</t>
  </si>
  <si>
    <t>Connecticut Clippers</t>
  </si>
  <si>
    <t>Milford, CT</t>
  </si>
  <si>
    <t>New Canaan Winter Club</t>
  </si>
  <si>
    <t>New Canaan, CT</t>
  </si>
  <si>
    <t>Greater New Haven Warriors</t>
  </si>
  <si>
    <t>New Haven, CT</t>
  </si>
  <si>
    <t>Yale Bulldogs</t>
  </si>
  <si>
    <t>BEAST , CHC , EJEPL</t>
  </si>
  <si>
    <t>Northwestern CT Icehawks</t>
  </si>
  <si>
    <t>New Milford, CT</t>
  </si>
  <si>
    <t>Central CT Capitals</t>
  </si>
  <si>
    <t>Newington, CT</t>
  </si>
  <si>
    <t>Connecticut Chiefs</t>
  </si>
  <si>
    <t>BEAST , CHC , PHL , THF</t>
  </si>
  <si>
    <t>Shoreline Sharks</t>
  </si>
  <si>
    <t>Northford, CT | Girls Only</t>
  </si>
  <si>
    <t>CGHL-CT , CHC , NEGHL</t>
  </si>
  <si>
    <t>Mid Fairfield CT Stars</t>
  </si>
  <si>
    <t>Norwalk, CT | Girls Only</t>
  </si>
  <si>
    <t>CHC , NEGHL , NGHL</t>
  </si>
  <si>
    <t>Norwich Hockey Club</t>
  </si>
  <si>
    <t>Norwich, CT</t>
  </si>
  <si>
    <t>UT1HL</t>
  </si>
  <si>
    <t>Southeastern CT Seahawks</t>
  </si>
  <si>
    <t>Ridgefield Lions</t>
  </si>
  <si>
    <t>Ridgefield, CT</t>
  </si>
  <si>
    <t>Salisbury RedHawks</t>
  </si>
  <si>
    <t>Salisbury, CT</t>
  </si>
  <si>
    <t>Connecticut Polar Bears</t>
  </si>
  <si>
    <t>Shelton, CT | Girls Only</t>
  </si>
  <si>
    <t>CHC , NEGHL</t>
  </si>
  <si>
    <t>Connecticut Riverhawks</t>
  </si>
  <si>
    <t>Shelton, CT</t>
  </si>
  <si>
    <t>Northern CT Nor'Easter</t>
  </si>
  <si>
    <t>Simsbury, CT</t>
  </si>
  <si>
    <t>BEAST , CHC , MVHL</t>
  </si>
  <si>
    <t>Simsbury Youth</t>
  </si>
  <si>
    <t>South Kent School</t>
  </si>
  <si>
    <t>South Kent, CT</t>
  </si>
  <si>
    <t>PHC , THF</t>
  </si>
  <si>
    <t>South Windsor Knights</t>
  </si>
  <si>
    <t>South Windsor, CT</t>
  </si>
  <si>
    <t>Connecticut Jr Rangers</t>
  </si>
  <si>
    <t>Stamford, CT</t>
  </si>
  <si>
    <t>CHC , EHF , THF</t>
  </si>
  <si>
    <t>Mid-Fairfield Hockey Club</t>
  </si>
  <si>
    <t>BEAST , CHC , EHF , NEPack , THF</t>
  </si>
  <si>
    <t>Stamford Sharks</t>
  </si>
  <si>
    <t>Connecticut Jr Huskies</t>
  </si>
  <si>
    <t>Storrs, CT</t>
  </si>
  <si>
    <t>Wallingford Hawks</t>
  </si>
  <si>
    <t>Wallingford, CT</t>
  </si>
  <si>
    <t>Watertown Redwings</t>
  </si>
  <si>
    <t>Watertown, CT</t>
  </si>
  <si>
    <t>CHC , NGHL</t>
  </si>
  <si>
    <t>Connecticut Game Change</t>
  </si>
  <si>
    <t>West Hartford, CT</t>
  </si>
  <si>
    <t>West Hartford Wolves</t>
  </si>
  <si>
    <t>Connecticut Elite</t>
  </si>
  <si>
    <t>West Haven, CT</t>
  </si>
  <si>
    <t>AYHL , CHC</t>
  </si>
  <si>
    <t>West Haven Blue Devils</t>
  </si>
  <si>
    <t>CHC , EHF</t>
  </si>
  <si>
    <t>Illinois Associations</t>
  </si>
  <si>
    <t>Team Illinois</t>
  </si>
  <si>
    <t>Addison, IL</t>
  </si>
  <si>
    <t>Chicago Blues</t>
  </si>
  <si>
    <t>Bensenville, IL</t>
  </si>
  <si>
    <t>CSDHL</t>
  </si>
  <si>
    <t>Bloomington Thunder</t>
  </si>
  <si>
    <t>Bloomington, IL</t>
  </si>
  <si>
    <t>Central Illinois Revolution</t>
  </si>
  <si>
    <t>Bloomington, IL | Girls Only</t>
  </si>
  <si>
    <t>MSGH</t>
  </si>
  <si>
    <t>Twin Rinks Sharks</t>
  </si>
  <si>
    <t>Buffalo Grove, IL</t>
  </si>
  <si>
    <t>NSYHL</t>
  </si>
  <si>
    <t>Champaign-Urbana Chiefs</t>
  </si>
  <si>
    <t>Champaign, IL</t>
  </si>
  <si>
    <t>Chicago Horned Frogs</t>
  </si>
  <si>
    <t>Chicago, IL</t>
  </si>
  <si>
    <t>NWHL</t>
  </si>
  <si>
    <t>Chicago Jets</t>
  </si>
  <si>
    <t>Chicago Mission</t>
  </si>
  <si>
    <t>Chicago Stallions</t>
  </si>
  <si>
    <t>McFetridge RiverDogs</t>
  </si>
  <si>
    <t>St Jude Knights</t>
  </si>
  <si>
    <t>Crestwood, IL</t>
  </si>
  <si>
    <t>CSDHL , MSGH</t>
  </si>
  <si>
    <t>Crystal Lake Yellowjackets</t>
  </si>
  <si>
    <t>Crystal Lake, IL</t>
  </si>
  <si>
    <t>Danville Freeze</t>
  </si>
  <si>
    <t>Danville, IL</t>
  </si>
  <si>
    <t>Chicago Hawks</t>
  </si>
  <si>
    <t>Darien, IL</t>
  </si>
  <si>
    <t>Decatur Flames</t>
  </si>
  <si>
    <t>Decatur, IL</t>
  </si>
  <si>
    <t>MoAm</t>
  </si>
  <si>
    <t>Elmhurst Chiefs</t>
  </si>
  <si>
    <t>Elmhurst, IL</t>
  </si>
  <si>
    <t>MSGH , NWHL</t>
  </si>
  <si>
    <t>Evanston Wildkits</t>
  </si>
  <si>
    <t>Evanston, IL</t>
  </si>
  <si>
    <t>Homewood-Flossmoor Vikings</t>
  </si>
  <si>
    <t>Flossmoor, IL</t>
  </si>
  <si>
    <t>Franklin Park Panthers</t>
  </si>
  <si>
    <t>Franklin Park, IL</t>
  </si>
  <si>
    <t>Geneva Cyclones</t>
  </si>
  <si>
    <t>Geneva, IL</t>
  </si>
  <si>
    <t>CSDHL , NWHL</t>
  </si>
  <si>
    <t>DuPage Black Bears</t>
  </si>
  <si>
    <t>Glen Ellyn, IL</t>
  </si>
  <si>
    <t>Glenview Grizzlies</t>
  </si>
  <si>
    <t>Glenview, IL</t>
  </si>
  <si>
    <t>Glenview Stars</t>
  </si>
  <si>
    <t>Twin Bridges Lightning</t>
  </si>
  <si>
    <t>Granite City, IL</t>
  </si>
  <si>
    <t>Lake County Vipers</t>
  </si>
  <si>
    <t>Gurnee, IL</t>
  </si>
  <si>
    <t>Highland Park Falcons</t>
  </si>
  <si>
    <t>Highland Park, IL</t>
  </si>
  <si>
    <t>CSDHL , NSYHL</t>
  </si>
  <si>
    <t>Hoffman Estates Timberwolves</t>
  </si>
  <si>
    <t>Hoffman Estates, IL</t>
  </si>
  <si>
    <t>Hoffman Estates Wolf Pack</t>
  </si>
  <si>
    <t>Hoffman Estates Wolverines</t>
  </si>
  <si>
    <t>Hoffman Estates, IL | Girls Only</t>
  </si>
  <si>
    <t>Joliet Jaguars</t>
  </si>
  <si>
    <t>Joliet, IL</t>
  </si>
  <si>
    <t>Kankakee Coyotes</t>
  </si>
  <si>
    <t>Kankakee, IL</t>
  </si>
  <si>
    <t>Lake Forest Winter Club</t>
  </si>
  <si>
    <t>Lake Forest, IL</t>
  </si>
  <si>
    <t>Chicago Bulldogs</t>
  </si>
  <si>
    <t>Lincolnwood, IL</t>
  </si>
  <si>
    <t>Chicago Reapers</t>
  </si>
  <si>
    <t>Mount Prospect, IL</t>
  </si>
  <si>
    <t>Northwest Chargers</t>
  </si>
  <si>
    <t>Naperville Sabres</t>
  </si>
  <si>
    <t>Naperville, IL</t>
  </si>
  <si>
    <t>CSDHL , MSGH , NWHL</t>
  </si>
  <si>
    <t>Niles Rangers</t>
  </si>
  <si>
    <t>Niles, IL</t>
  </si>
  <si>
    <t>Northbrook Bluehawks</t>
  </si>
  <si>
    <t>Northbrook, IL</t>
  </si>
  <si>
    <t>Southern Illinois Ice Hawks</t>
  </si>
  <si>
    <t>O'Fallon, IL</t>
  </si>
  <si>
    <t>Oak Park Ice Bears</t>
  </si>
  <si>
    <t>Oak Park, IL</t>
  </si>
  <si>
    <t>Chicago Fury</t>
  </si>
  <si>
    <t>Orland Park, IL</t>
  </si>
  <si>
    <t>T1EHL</t>
  </si>
  <si>
    <t>Orland Park Vikings</t>
  </si>
  <si>
    <t>Windy City Storm</t>
  </si>
  <si>
    <t>Palatine, IL</t>
  </si>
  <si>
    <t>Northern Express</t>
  </si>
  <si>
    <t>Park Ridge, IL</t>
  </si>
  <si>
    <t>Pekin Dragons</t>
  </si>
  <si>
    <t>Pekin, IL</t>
  </si>
  <si>
    <t>Peoria Jr Mustangs</t>
  </si>
  <si>
    <t>Peoria, IL</t>
  </si>
  <si>
    <t>Rockford Roadrunners</t>
  </si>
  <si>
    <t>Rockford, IL</t>
  </si>
  <si>
    <t>Rolling Meadows Renegades</t>
  </si>
  <si>
    <t>Rolling Meadows, IL</t>
  </si>
  <si>
    <t>Romeoville Huskies</t>
  </si>
  <si>
    <t>Romeoville, IL</t>
  </si>
  <si>
    <t>Chicago Mammoth</t>
  </si>
  <si>
    <t>Skokie, IL</t>
  </si>
  <si>
    <t>Skokie Flyers</t>
  </si>
  <si>
    <t>Springfield Kings</t>
  </si>
  <si>
    <t>Springfield, IL</t>
  </si>
  <si>
    <t>Vernon Hills Ice Dogs</t>
  </si>
  <si>
    <t>Vernon Hills, IL</t>
  </si>
  <si>
    <t>West Dundee Leafs</t>
  </si>
  <si>
    <t>West Dundee, IL</t>
  </si>
  <si>
    <t>Willowbrook Snipers</t>
  </si>
  <si>
    <t>Willowbrook, IL</t>
  </si>
  <si>
    <t>Wilmette Jr Trevians</t>
  </si>
  <si>
    <t>Wilmette, IL</t>
  </si>
  <si>
    <t>North Shore Warhawks</t>
  </si>
  <si>
    <t>Winnetka, IL</t>
  </si>
  <si>
    <t>Winnetka Warriors</t>
  </si>
  <si>
    <t>Chicago Phantoms</t>
  </si>
  <si>
    <t>Woodridge, IL</t>
  </si>
  <si>
    <t>THF</t>
  </si>
  <si>
    <t>Maine Associations</t>
  </si>
  <si>
    <t>Maine Gladiators</t>
  </si>
  <si>
    <t>Auburn, ME</t>
  </si>
  <si>
    <t>MEAHA , MVHL , NEGHL , VHL</t>
  </si>
  <si>
    <t>Maine Skaters</t>
  </si>
  <si>
    <t>Augusta, ME</t>
  </si>
  <si>
    <t>MEAHA</t>
  </si>
  <si>
    <t>Biddeford Nor'easters</t>
  </si>
  <si>
    <t>Biddeford, ME</t>
  </si>
  <si>
    <t>MEAHA , VHL</t>
  </si>
  <si>
    <t>Maine Jr Mariners</t>
  </si>
  <si>
    <t>MEAHA , THF</t>
  </si>
  <si>
    <t>Maine Wild</t>
  </si>
  <si>
    <t>MEAHA , PHL</t>
  </si>
  <si>
    <t>Brewer Witches</t>
  </si>
  <si>
    <t>Brewer, ME</t>
  </si>
  <si>
    <t>Maine Inferno</t>
  </si>
  <si>
    <t>Brewer, ME | Girls Only</t>
  </si>
  <si>
    <t>Penquis Panthers</t>
  </si>
  <si>
    <t>Dover Foxcroft, ME</t>
  </si>
  <si>
    <t>Maine Evolution</t>
  </si>
  <si>
    <t>Gorham, ME</t>
  </si>
  <si>
    <t>Maine Moose</t>
  </si>
  <si>
    <t>Hallowell, ME</t>
  </si>
  <si>
    <t>Southern Aroostook Jr Blackhawks</t>
  </si>
  <si>
    <t>Houlton, ME</t>
  </si>
  <si>
    <t>Lewiston Maineiacs</t>
  </si>
  <si>
    <t>Lewiston, ME</t>
  </si>
  <si>
    <t>Midcoast Jr Polar Bears</t>
  </si>
  <si>
    <t>Maine Jr Black Bears</t>
  </si>
  <si>
    <t>Orono, ME</t>
  </si>
  <si>
    <t>Casco Bay Mariners</t>
  </si>
  <si>
    <t>Portland, ME</t>
  </si>
  <si>
    <t>E9HL , MEAHA , NEGHL</t>
  </si>
  <si>
    <t>Presque Isle</t>
  </si>
  <si>
    <t>Presque Isle, ME</t>
  </si>
  <si>
    <t>Maine Coast Storm</t>
  </si>
  <si>
    <t>Rockport, ME</t>
  </si>
  <si>
    <t>Central Maine Hornets</t>
  </si>
  <si>
    <t>Waterville, ME</t>
  </si>
  <si>
    <t>Alaska Associations</t>
  </si>
  <si>
    <t>Alaska All Stars</t>
  </si>
  <si>
    <t>Anchorage, AK</t>
  </si>
  <si>
    <t>ASHA</t>
  </si>
  <si>
    <t>Alaska Oilers</t>
  </si>
  <si>
    <t>Alaska Wolves</t>
  </si>
  <si>
    <t>Anchorage North Stars</t>
  </si>
  <si>
    <t>Team Alaska</t>
  </si>
  <si>
    <t>Delta Huskies</t>
  </si>
  <si>
    <t>Delta Junction, AK</t>
  </si>
  <si>
    <t>Alaska Blue Devils</t>
  </si>
  <si>
    <t>Eagle River, AK</t>
  </si>
  <si>
    <t>Alaska Salmon Sharks</t>
  </si>
  <si>
    <t>Alaska Grizzlies</t>
  </si>
  <si>
    <t>Fairbanks, AK</t>
  </si>
  <si>
    <t>Fairbanks Arctic Lions</t>
  </si>
  <si>
    <t>Fairbanks Hockey Club</t>
  </si>
  <si>
    <t>Homer Glacier Kings</t>
  </si>
  <si>
    <t>Homer, AK</t>
  </si>
  <si>
    <t>Juneau Capitals</t>
  </si>
  <si>
    <t>Juneau, AK</t>
  </si>
  <si>
    <t>Kodiak HC</t>
  </si>
  <si>
    <t>Kodiak, AK</t>
  </si>
  <si>
    <t>Palmer Pioneers</t>
  </si>
  <si>
    <t>Palmer, AK</t>
  </si>
  <si>
    <t>Kenai Ice Hawks</t>
  </si>
  <si>
    <t>Soldotna, AK</t>
  </si>
  <si>
    <t>Alaska Avalanche</t>
  </si>
  <si>
    <t>Wasilla, AK</t>
  </si>
  <si>
    <t>Mat-Su Eagles</t>
  </si>
  <si>
    <t>Valley Thunder</t>
  </si>
  <si>
    <t>Arizona Associations</t>
  </si>
  <si>
    <t>Arizona Bobcats</t>
  </si>
  <si>
    <t>Chandler, AZ</t>
  </si>
  <si>
    <t>AZYHL</t>
  </si>
  <si>
    <t>Flagstaff Northstars</t>
  </si>
  <si>
    <t>Flagstaff, AZ</t>
  </si>
  <si>
    <t>Arizona Hockey Union</t>
  </si>
  <si>
    <t>Gilbert, AZ</t>
  </si>
  <si>
    <t>ADHL Bucks</t>
  </si>
  <si>
    <t>Mesa, AZ</t>
  </si>
  <si>
    <t>Mission AZ Ice</t>
  </si>
  <si>
    <t>Peoria, AZ</t>
  </si>
  <si>
    <t>Arizona Kachinas</t>
  </si>
  <si>
    <t>Phoenix, AZ | Girls Only</t>
  </si>
  <si>
    <t>AZYHL , NGHL , WGHL</t>
  </si>
  <si>
    <t>Arizona Titans</t>
  </si>
  <si>
    <t>Phoenix, AZ</t>
  </si>
  <si>
    <t>Colorado Associations</t>
  </si>
  <si>
    <t>San Luis Valley</t>
  </si>
  <si>
    <t>Alamosa, CO</t>
  </si>
  <si>
    <t>LOEAHA</t>
  </si>
  <si>
    <t>Arvada</t>
  </si>
  <si>
    <t>Arvada, CO</t>
  </si>
  <si>
    <t>CAHA-CO , RMHF</t>
  </si>
  <si>
    <t>Aspen Leafs</t>
  </si>
  <si>
    <t>Aspen, CO</t>
  </si>
  <si>
    <t>CGHL-CO , WCHL</t>
  </si>
  <si>
    <t>Mountain Select</t>
  </si>
  <si>
    <t>CAHA-CO , WCHL , WGHL</t>
  </si>
  <si>
    <t>Regis Jesuit</t>
  </si>
  <si>
    <t>Aurora, CO</t>
  </si>
  <si>
    <t>CPHL</t>
  </si>
  <si>
    <t>Boulder HC</t>
  </si>
  <si>
    <t>Boulder, CO</t>
  </si>
  <si>
    <t>Summit Lightning</t>
  </si>
  <si>
    <t>Breckenridge, CO</t>
  </si>
  <si>
    <t>CAHA-CO , CGHL-CO , WCHL</t>
  </si>
  <si>
    <t>Castle View Sabercats</t>
  </si>
  <si>
    <t>Castle Rock, CO</t>
  </si>
  <si>
    <t>Arapahoe Warriors</t>
  </si>
  <si>
    <t>Centennial, CO</t>
  </si>
  <si>
    <t>CAHA-CO , CGHL-CO , RMHF</t>
  </si>
  <si>
    <t>Okanagan Hockey Colorado</t>
  </si>
  <si>
    <t>CAHA-CO</t>
  </si>
  <si>
    <t>Colorado Springs Tigers</t>
  </si>
  <si>
    <t>Colorado Springs, CO</t>
  </si>
  <si>
    <t>Pikes Peak Catamounts</t>
  </si>
  <si>
    <t>Craig Bulldogs</t>
  </si>
  <si>
    <t>Craig, CO</t>
  </si>
  <si>
    <t>Colorado Thunderbirds</t>
  </si>
  <si>
    <t>Denver, CO</t>
  </si>
  <si>
    <t>CAHA-CO , T1EHL</t>
  </si>
  <si>
    <t>Denver CC</t>
  </si>
  <si>
    <t>Denver U Jr Pioneers</t>
  </si>
  <si>
    <t>Team Colorado</t>
  </si>
  <si>
    <t>Durango Ice Devils</t>
  </si>
  <si>
    <t>Durango, CO</t>
  </si>
  <si>
    <t>Colorado Extreme</t>
  </si>
  <si>
    <t>El Jebel, CO</t>
  </si>
  <si>
    <t>NoCo Jr Eagles</t>
  </si>
  <si>
    <t>Fort Collins, CO</t>
  </si>
  <si>
    <t>CAHA-CO , CPHL , RMHF</t>
  </si>
  <si>
    <t>Fraser Valley Eagles</t>
  </si>
  <si>
    <t>Fraser, CO</t>
  </si>
  <si>
    <t>Glenwood Springs Grizzlies</t>
  </si>
  <si>
    <t>Glenwood Springs, CO</t>
  </si>
  <si>
    <t>CAHA-CO , WCHL</t>
  </si>
  <si>
    <t>Grand Junction River Hawks</t>
  </si>
  <si>
    <t>Grand Junction, CO</t>
  </si>
  <si>
    <t>Greeley Bears</t>
  </si>
  <si>
    <t>Greeley, CO</t>
  </si>
  <si>
    <t>Cherry Creek</t>
  </si>
  <si>
    <t>Greenwood Village, CO</t>
  </si>
  <si>
    <t>West Elk Wolverines</t>
  </si>
  <si>
    <t>Gunnison, CO</t>
  </si>
  <si>
    <t>Lafayette Locomotives</t>
  </si>
  <si>
    <t>Lafayette, CO</t>
  </si>
  <si>
    <t>RMHF</t>
  </si>
  <si>
    <t>Colorado 14ers</t>
  </si>
  <si>
    <t>Littleton, CO | Girls Only</t>
  </si>
  <si>
    <t>CAHA-CO , CGHL-CO , WGHL</t>
  </si>
  <si>
    <t>Foothills Flyers</t>
  </si>
  <si>
    <t>Littleton, CO</t>
  </si>
  <si>
    <t>Krivo School of Hockey Elite</t>
  </si>
  <si>
    <t>Littleton Hawks</t>
  </si>
  <si>
    <t>AHF , CAHA-CO , RMHF</t>
  </si>
  <si>
    <t>Colorado Rampage</t>
  </si>
  <si>
    <t>Monument, CO</t>
  </si>
  <si>
    <t>Monument Rebels</t>
  </si>
  <si>
    <t>Oak Creek Kodiaks</t>
  </si>
  <si>
    <t>Oak Creek, CO</t>
  </si>
  <si>
    <t>Pueblo Bulls</t>
  </si>
  <si>
    <t>Pueblo, CO</t>
  </si>
  <si>
    <t>Steamboat Stampede</t>
  </si>
  <si>
    <t>Steamboat Springs, CO</t>
  </si>
  <si>
    <t>CAHA-CO , CGHL-CO , CPHL , WCHL</t>
  </si>
  <si>
    <t>Rocky Mountain RoughRiders</t>
  </si>
  <si>
    <t>Superior, CO</t>
  </si>
  <si>
    <t>Telluride Lizard Heads</t>
  </si>
  <si>
    <t>Telluride, CO</t>
  </si>
  <si>
    <t>Vail Mountaineers</t>
  </si>
  <si>
    <t>Vail, CO</t>
  </si>
  <si>
    <t>Hyland Hills Jaguars</t>
  </si>
  <si>
    <t>Westminster, CO</t>
  </si>
  <si>
    <t>Rocky Mountain Lady RoughRiders</t>
  </si>
  <si>
    <t>Westminster, CO | Girls Only</t>
  </si>
  <si>
    <t>Woodland Park Panthers</t>
  </si>
  <si>
    <t>Woodland Park, CO</t>
  </si>
  <si>
    <t>Florida Associations</t>
  </si>
  <si>
    <t>Tampa Bulls</t>
  </si>
  <si>
    <t>Brandon, FL</t>
  </si>
  <si>
    <t>SFHL</t>
  </si>
  <si>
    <t>Clearwater Cyclones</t>
  </si>
  <si>
    <t>Clearwater, FL</t>
  </si>
  <si>
    <t>Clearwater Ice Storm</t>
  </si>
  <si>
    <t>Florida Jr Panthers</t>
  </si>
  <si>
    <t>Coral Springs, FL</t>
  </si>
  <si>
    <t>DME Swamp Rabbits</t>
  </si>
  <si>
    <t>Daytona Beach, FL</t>
  </si>
  <si>
    <t>Florida Kings</t>
  </si>
  <si>
    <t>Delray Beach, FL</t>
  </si>
  <si>
    <t>Gulf Coast Flames</t>
  </si>
  <si>
    <t>Ellenton, FL</t>
  </si>
  <si>
    <t>Florida Alliance</t>
  </si>
  <si>
    <t>Estero, FL</t>
  </si>
  <si>
    <t>NGHL , T1EHL</t>
  </si>
  <si>
    <t>Florida Jr Everblades</t>
  </si>
  <si>
    <t>South Florida Lucky Pucks</t>
  </si>
  <si>
    <t>Fort Lauderdale, FL | Girls Only</t>
  </si>
  <si>
    <t>SFGHL , SGHL</t>
  </si>
  <si>
    <t>Florida Warriors</t>
  </si>
  <si>
    <t>Fort Myers, FL</t>
  </si>
  <si>
    <t>SFHL , SGHL</t>
  </si>
  <si>
    <t>Jacksonville Jr Icemen</t>
  </si>
  <si>
    <t>Jacksonville, FL</t>
  </si>
  <si>
    <t>Jacksonville Lunas</t>
  </si>
  <si>
    <t>Jacksonville, FL | Girls Only</t>
  </si>
  <si>
    <t>Florida Bulldogs</t>
  </si>
  <si>
    <t>Kissimmee, FL</t>
  </si>
  <si>
    <t>Lakeland Jr Mocs</t>
  </si>
  <si>
    <t>Lakeland, FL</t>
  </si>
  <si>
    <t>Florida Fury</t>
  </si>
  <si>
    <t>Lighthouse Point, FL</t>
  </si>
  <si>
    <t>Miami Toros</t>
  </si>
  <si>
    <t>Miami, FL</t>
  </si>
  <si>
    <t>Florida Attack</t>
  </si>
  <si>
    <t>Oldsmar, FL</t>
  </si>
  <si>
    <t>Tampa Bay Hockey Club</t>
  </si>
  <si>
    <t>Tampa Bay Lightning</t>
  </si>
  <si>
    <t>Oldsmar, FL | Girls Only</t>
  </si>
  <si>
    <t>Central Florida Bears</t>
  </si>
  <si>
    <t>Orlando, FL</t>
  </si>
  <si>
    <t>SFGHL , SFHL , SGHL</t>
  </si>
  <si>
    <t>Florida Surf</t>
  </si>
  <si>
    <t>Palm Beach, FL</t>
  </si>
  <si>
    <t>Palm Beach Hawks</t>
  </si>
  <si>
    <t>South Florida Golden Wolves</t>
  </si>
  <si>
    <t>Pembroke Pines, FL</t>
  </si>
  <si>
    <t>Pensacola Jr Ice Flyers</t>
  </si>
  <si>
    <t>Pensacola, FL</t>
  </si>
  <si>
    <t>SYTHL</t>
  </si>
  <si>
    <t>Space Coast Rockets</t>
  </si>
  <si>
    <t>Rockledge, FL</t>
  </si>
  <si>
    <t>Tampa Sting</t>
  </si>
  <si>
    <t>Tampa, FL</t>
  </si>
  <si>
    <t>Nest Hockey Academy</t>
  </si>
  <si>
    <t>Wesley Chapel, FL</t>
  </si>
  <si>
    <t>Tampa Bay Crunch</t>
  </si>
  <si>
    <t>NGHL , SFGHL , SFHL</t>
  </si>
  <si>
    <t>Palm Beach Breakers</t>
  </si>
  <si>
    <t>West Palm Beach, FL</t>
  </si>
  <si>
    <t>Georgia Associations</t>
  </si>
  <si>
    <t>Atlanta Ice Lynx</t>
  </si>
  <si>
    <t>Alpharetta, GA | Girls Only</t>
  </si>
  <si>
    <t>SGHL</t>
  </si>
  <si>
    <t>Athens Ice Sirens</t>
  </si>
  <si>
    <t>Athens, GA | Girls Only</t>
  </si>
  <si>
    <t>Columbus Cottonmouths</t>
  </si>
  <si>
    <t>Columbus, GA</t>
  </si>
  <si>
    <t>Atlanta Ice Bandits</t>
  </si>
  <si>
    <t>Cumming, GA</t>
  </si>
  <si>
    <t>Atlanta Phoenix</t>
  </si>
  <si>
    <t>Duluth, GA</t>
  </si>
  <si>
    <t>SESCL , SYTHL</t>
  </si>
  <si>
    <t>Southeast Blades</t>
  </si>
  <si>
    <t>Atlanta Madhatters</t>
  </si>
  <si>
    <t>Marietta, GA</t>
  </si>
  <si>
    <t>Atlanta Center Ice</t>
  </si>
  <si>
    <t>Sandy Springs, GA</t>
  </si>
  <si>
    <t>Savannah Jr Ghost Pirates</t>
  </si>
  <si>
    <t>Savannah, GA</t>
  </si>
  <si>
    <t>ACHC</t>
  </si>
  <si>
    <t>Idaho Associations</t>
  </si>
  <si>
    <t>Boise Ice Pilots</t>
  </si>
  <si>
    <t>Boise, ID</t>
  </si>
  <si>
    <t>Boise Wings</t>
  </si>
  <si>
    <t>Idaho Jr Steelheads</t>
  </si>
  <si>
    <t>IAHA , NWAHL , RMHF</t>
  </si>
  <si>
    <t>CDA Hockey Academy</t>
  </si>
  <si>
    <t>Coeur d'Alene, ID</t>
  </si>
  <si>
    <t>Coeur d'Alene Thunder</t>
  </si>
  <si>
    <t>IAHA , WGHL</t>
  </si>
  <si>
    <t>Cristeros Hockey Club</t>
  </si>
  <si>
    <t>IAHA</t>
  </si>
  <si>
    <t>Idaho Lady Vipers</t>
  </si>
  <si>
    <t>Hailey, ID | Girls Only</t>
  </si>
  <si>
    <t>Idaho Falls Eagles</t>
  </si>
  <si>
    <t>Idaho Falls, ID</t>
  </si>
  <si>
    <t>Lewis Clark Lightning</t>
  </si>
  <si>
    <t>Lewiston, ID</t>
  </si>
  <si>
    <t>McCall Mountaineers</t>
  </si>
  <si>
    <t>McCall, ID</t>
  </si>
  <si>
    <t>Moscow Bears</t>
  </si>
  <si>
    <t>Moscow, ID</t>
  </si>
  <si>
    <t>Rexburg Wildcats</t>
  </si>
  <si>
    <t>Rexburg, ID</t>
  </si>
  <si>
    <t>Salmon Rapids</t>
  </si>
  <si>
    <t>Salmon, ID</t>
  </si>
  <si>
    <t>Sun Valley</t>
  </si>
  <si>
    <t>Sun Valley, ID</t>
  </si>
  <si>
    <t>Teton Valley Cutthroats</t>
  </si>
  <si>
    <t>Victor, ID</t>
  </si>
  <si>
    <t>Indiana Associations</t>
  </si>
  <si>
    <t>Bloomington Blades</t>
  </si>
  <si>
    <t>Bloomington, IN</t>
  </si>
  <si>
    <t>BTHL</t>
  </si>
  <si>
    <t>Columbus Flames</t>
  </si>
  <si>
    <t>Columbus, IN</t>
  </si>
  <si>
    <t>Culver Academies</t>
  </si>
  <si>
    <t>Culver, IN</t>
  </si>
  <si>
    <t>Midwest Blackbirds</t>
  </si>
  <si>
    <t>Dyer, IN</t>
  </si>
  <si>
    <t>Evansville Thunder</t>
  </si>
  <si>
    <t>Evansville, IN</t>
  </si>
  <si>
    <t>Indiana Elite</t>
  </si>
  <si>
    <t>Fishers, IN</t>
  </si>
  <si>
    <t>NAT1HL</t>
  </si>
  <si>
    <t>Indy Jr Fuel</t>
  </si>
  <si>
    <t>BTHL , CGHL-CE , CSDHL</t>
  </si>
  <si>
    <t>Fort Wayne Force</t>
  </si>
  <si>
    <t>Fort Wayne, IN</t>
  </si>
  <si>
    <t>LCAHL</t>
  </si>
  <si>
    <t>Hammond Mohawks</t>
  </si>
  <si>
    <t>Hammond, IN</t>
  </si>
  <si>
    <t>South Indy Sharks</t>
  </si>
  <si>
    <t>Indianapolis, IN</t>
  </si>
  <si>
    <t>Tri-State Spartans</t>
  </si>
  <si>
    <t>South Bend Irish Rovers</t>
  </si>
  <si>
    <t>South Bend, IN</t>
  </si>
  <si>
    <t>Iowa Associations</t>
  </si>
  <si>
    <t>Ames Flyers</t>
  </si>
  <si>
    <t>Ames, IA</t>
  </si>
  <si>
    <t>MwHL</t>
  </si>
  <si>
    <t>Cedar Rapids Jr Roughriders</t>
  </si>
  <si>
    <t>Cedar Rapids, IA</t>
  </si>
  <si>
    <t>Quad City Ice Eagles</t>
  </si>
  <si>
    <t>Davenport, IA</t>
  </si>
  <si>
    <t>CSDHL , MwHL</t>
  </si>
  <si>
    <t>Des Moines Jr Bucs</t>
  </si>
  <si>
    <t>Des Moines, IA</t>
  </si>
  <si>
    <t>Dubuque Jr Saints</t>
  </si>
  <si>
    <t>Dubuque, IA</t>
  </si>
  <si>
    <t>Iowa City Jr Heartlanders</t>
  </si>
  <si>
    <t>Iowa City, IA</t>
  </si>
  <si>
    <t>Mason City Jr Mohawks</t>
  </si>
  <si>
    <t>Mason City, IA</t>
  </si>
  <si>
    <t>Sioux Center Storm</t>
  </si>
  <si>
    <t>Sioux Center, IA</t>
  </si>
  <si>
    <t>SDAHA</t>
  </si>
  <si>
    <t>Sioux City Jr Musketeers</t>
  </si>
  <si>
    <t>Sioux City, IA</t>
  </si>
  <si>
    <t>Boji Mammoths</t>
  </si>
  <si>
    <t>Spirit Lake, IA</t>
  </si>
  <si>
    <t>MN04 , MwHL</t>
  </si>
  <si>
    <t>Waterloo Jr Hawks</t>
  </si>
  <si>
    <t>Waterloo, IA</t>
  </si>
  <si>
    <t>Midwest Warriors</t>
  </si>
  <si>
    <t>West Des Moines, IA</t>
  </si>
  <si>
    <t>Maryland Associations</t>
  </si>
  <si>
    <t>Tomorrow's Ice</t>
  </si>
  <si>
    <t>Abingdon, MD</t>
  </si>
  <si>
    <t>AHF , CBHL , CCHL</t>
  </si>
  <si>
    <t>Navy Rams</t>
  </si>
  <si>
    <t>Annapolis, MD</t>
  </si>
  <si>
    <t>CBHL</t>
  </si>
  <si>
    <t>Baltimore Stars</t>
  </si>
  <si>
    <t>Baltimore, MD</t>
  </si>
  <si>
    <t>Bowie Bruins</t>
  </si>
  <si>
    <t>Bowie, MD</t>
  </si>
  <si>
    <t>CBHL , CCHL</t>
  </si>
  <si>
    <t>Chevy Chase</t>
  </si>
  <si>
    <t>Chevy Chase, MD</t>
  </si>
  <si>
    <t>Wells Warriors</t>
  </si>
  <si>
    <t>College Park, MD</t>
  </si>
  <si>
    <t>CCHL</t>
  </si>
  <si>
    <t>Howard Huskies</t>
  </si>
  <si>
    <t>Columbia, MD</t>
  </si>
  <si>
    <t>CBHL , CCHL , EJEPL</t>
  </si>
  <si>
    <t>Easton Ice Hawks</t>
  </si>
  <si>
    <t>Easton, MD</t>
  </si>
  <si>
    <t>Tucker Road Ducks</t>
  </si>
  <si>
    <t>Fort Washington, MD</t>
  </si>
  <si>
    <t>Frederick Freeze</t>
  </si>
  <si>
    <t>Frederick, MD</t>
  </si>
  <si>
    <t>AHF , CBHL</t>
  </si>
  <si>
    <t>Frederick Victory</t>
  </si>
  <si>
    <t>Hagerstown Bulldogs</t>
  </si>
  <si>
    <t>Hagerstown, MD</t>
  </si>
  <si>
    <t>Hagerstown Hammerheads</t>
  </si>
  <si>
    <t>Tri-City Eagles</t>
  </si>
  <si>
    <t>Laurel, MD</t>
  </si>
  <si>
    <t>AGHF , AHF , CBHL , CCHL , MAWHA</t>
  </si>
  <si>
    <t>Maryland Jr Black Bears</t>
  </si>
  <si>
    <t>Odenton, MD</t>
  </si>
  <si>
    <t>Montgomery Ice Devils</t>
  </si>
  <si>
    <t>Rockville, MD</t>
  </si>
  <si>
    <t>AGHF , AHF , CBHL</t>
  </si>
  <si>
    <t>Team Maryland</t>
  </si>
  <si>
    <t>Washington Pride</t>
  </si>
  <si>
    <t>Rockville, MD | Girls Only</t>
  </si>
  <si>
    <t>JWHL</t>
  </si>
  <si>
    <t>Southern Maryland Sabres</t>
  </si>
  <si>
    <t>Waldorf, MD</t>
  </si>
  <si>
    <t>Massachusetts Associations</t>
  </si>
  <si>
    <t>South Shore Eagles</t>
  </si>
  <si>
    <t>Abington, MA</t>
  </si>
  <si>
    <t>BSHL</t>
  </si>
  <si>
    <t>Acton-Boxboro Colonials</t>
  </si>
  <si>
    <t>Acton, MA</t>
  </si>
  <si>
    <t>MYCGL , VHL</t>
  </si>
  <si>
    <t>Triton-Amesbury Jr Maples</t>
  </si>
  <si>
    <t>Amesbury, MA</t>
  </si>
  <si>
    <t>VHL</t>
  </si>
  <si>
    <t>Amherst Rangers</t>
  </si>
  <si>
    <t>Amherst, MA</t>
  </si>
  <si>
    <t>GSL , NEGHL</t>
  </si>
  <si>
    <t>Andover Golden Warriors</t>
  </si>
  <si>
    <t>Andover, MA</t>
  </si>
  <si>
    <t>Arlington Spy Ponders</t>
  </si>
  <si>
    <t>Arlington, MA</t>
  </si>
  <si>
    <t>Boston Jr Penguins</t>
  </si>
  <si>
    <t>Central Mass Penguins</t>
  </si>
  <si>
    <t>Ashburnham, MA</t>
  </si>
  <si>
    <t>EHF</t>
  </si>
  <si>
    <t>Wachusett Wolf Pack</t>
  </si>
  <si>
    <t>PHL</t>
  </si>
  <si>
    <t>Ashland Demons</t>
  </si>
  <si>
    <t>Ashland, MA</t>
  </si>
  <si>
    <t>95 Giants</t>
  </si>
  <si>
    <t>Attleboro, MA</t>
  </si>
  <si>
    <t>E9HL</t>
  </si>
  <si>
    <t>East Coast Wizards</t>
  </si>
  <si>
    <t>Bedford, MA</t>
  </si>
  <si>
    <t>E9HL , NEGHL</t>
  </si>
  <si>
    <t>Belmont Marauders</t>
  </si>
  <si>
    <t>Belmont, MA</t>
  </si>
  <si>
    <t>Beverly Panthers</t>
  </si>
  <si>
    <t>Beverly, MA</t>
  </si>
  <si>
    <t>Billerica Indians</t>
  </si>
  <si>
    <t>Billerica, MA</t>
  </si>
  <si>
    <t>New England Bulldogs</t>
  </si>
  <si>
    <t>Braintree Wamps</t>
  </si>
  <si>
    <t>Braintree, MA</t>
  </si>
  <si>
    <t>SSC</t>
  </si>
  <si>
    <t>East Coast Militia</t>
  </si>
  <si>
    <t>BEAST , PHL</t>
  </si>
  <si>
    <t>Mass Vikings</t>
  </si>
  <si>
    <t>Northeast Generals</t>
  </si>
  <si>
    <t>Bridgewater, MA</t>
  </si>
  <si>
    <t>Allston Brighton Warriors</t>
  </si>
  <si>
    <t>Brighton, MA</t>
  </si>
  <si>
    <t>Boston Jr Eagles</t>
  </si>
  <si>
    <t>Greater Boston Jr Bruins</t>
  </si>
  <si>
    <t>Brookline Warriors</t>
  </si>
  <si>
    <t>Brookline, MA</t>
  </si>
  <si>
    <t>Burlington Red Devils</t>
  </si>
  <si>
    <t>Burlington, MA</t>
  </si>
  <si>
    <t>Mass Admirals</t>
  </si>
  <si>
    <t>Middlesex Black Bears</t>
  </si>
  <si>
    <t>Byfield, MA</t>
  </si>
  <si>
    <t>Boston Hockey Academy</t>
  </si>
  <si>
    <t>Cambridge, MA</t>
  </si>
  <si>
    <t>BEAST , THF</t>
  </si>
  <si>
    <t>Boston Imperials</t>
  </si>
  <si>
    <t>Cambridge Falcons</t>
  </si>
  <si>
    <t>American Hockey Academy</t>
  </si>
  <si>
    <t>Canton, MA</t>
  </si>
  <si>
    <t>EHF , THF</t>
  </si>
  <si>
    <t>Boston Jr Huskies</t>
  </si>
  <si>
    <t>Boston Jr Terriers</t>
  </si>
  <si>
    <t>Canton Bulldogs</t>
  </si>
  <si>
    <t>BSHL , MYCGL , SSC</t>
  </si>
  <si>
    <t>Neponset Valley River Rats</t>
  </si>
  <si>
    <t>BEAST</t>
  </si>
  <si>
    <t>Charlestown Townies</t>
  </si>
  <si>
    <t>Charlestown, MA</t>
  </si>
  <si>
    <t>Chelmsford Lions</t>
  </si>
  <si>
    <t>Chelmsford, MA</t>
  </si>
  <si>
    <t>Assabet Valley</t>
  </si>
  <si>
    <t>Concord, MA | Girls Only</t>
  </si>
  <si>
    <t>NEGHL</t>
  </si>
  <si>
    <t>Assabet Valley Patriots</t>
  </si>
  <si>
    <t>Concord, MA</t>
  </si>
  <si>
    <t>Concord-Carlisle Patriots</t>
  </si>
  <si>
    <t>Danvers Falcons</t>
  </si>
  <si>
    <t>Danvers, MA</t>
  </si>
  <si>
    <t>Boch Blazers</t>
  </si>
  <si>
    <t>Dedham, MA</t>
  </si>
  <si>
    <t>Charles River Blazers</t>
  </si>
  <si>
    <t>Dedham, MA | Girls Only</t>
  </si>
  <si>
    <t>Dedham 67's</t>
  </si>
  <si>
    <t>Dorchester Chiefs</t>
  </si>
  <si>
    <t>Dorchester, MA</t>
  </si>
  <si>
    <t>GBL Boston Jr Bruins</t>
  </si>
  <si>
    <t>Duxbury Dragons</t>
  </si>
  <si>
    <t>Duxbury, MA</t>
  </si>
  <si>
    <t>Middlesex Icemen</t>
  </si>
  <si>
    <t>East Boston, MA</t>
  </si>
  <si>
    <t>Nonotuck Knights</t>
  </si>
  <si>
    <t>Easthampton, MA</t>
  </si>
  <si>
    <t>GSL</t>
  </si>
  <si>
    <t>Cape Cod Lightning</t>
  </si>
  <si>
    <t>Falmouth, MA</t>
  </si>
  <si>
    <t>Cape Cod Storm</t>
  </si>
  <si>
    <t>Falmouth, MA | Girls Only</t>
  </si>
  <si>
    <t>Falmouth Clippers</t>
  </si>
  <si>
    <t>Fitchburg Jr Falcons</t>
  </si>
  <si>
    <t>Fitchburg, MA</t>
  </si>
  <si>
    <t>Cape Cod Canal Sharks</t>
  </si>
  <si>
    <t>Forestdale, MA</t>
  </si>
  <si>
    <t>Cape Cod Whalers</t>
  </si>
  <si>
    <t>Foxboro, MA</t>
  </si>
  <si>
    <t>Massachusetts Spitfires</t>
  </si>
  <si>
    <t>Foxboro, MA | Girls Only</t>
  </si>
  <si>
    <t>South Shore Kings</t>
  </si>
  <si>
    <t>Framingham Jr Flyers</t>
  </si>
  <si>
    <t>Framingham, MA</t>
  </si>
  <si>
    <t>Franklin Flyers</t>
  </si>
  <si>
    <t>Franklin, MA</t>
  </si>
  <si>
    <t>MYCGL , SCHL , SSC</t>
  </si>
  <si>
    <t>North Central Mass Sting</t>
  </si>
  <si>
    <t>Gardner, MA</t>
  </si>
  <si>
    <t>Cape Ann</t>
  </si>
  <si>
    <t>Gloucester, MA</t>
  </si>
  <si>
    <t>Franklin County</t>
  </si>
  <si>
    <t>Greenfield, MA</t>
  </si>
  <si>
    <t>Groton Crusaders</t>
  </si>
  <si>
    <t>Groton, MA</t>
  </si>
  <si>
    <t>Hanover Indians</t>
  </si>
  <si>
    <t>Hanover, MA</t>
  </si>
  <si>
    <t>BSHL , SSC</t>
  </si>
  <si>
    <t>WHK Hawks</t>
  </si>
  <si>
    <t>Hanson, MA</t>
  </si>
  <si>
    <t>Haverhill Pentucket Thunder</t>
  </si>
  <si>
    <t>Haverhill, MA</t>
  </si>
  <si>
    <t>New England Predators</t>
  </si>
  <si>
    <t>Boston Advantage</t>
  </si>
  <si>
    <t>Hingham, MA</t>
  </si>
  <si>
    <t>E9HL , NGHL</t>
  </si>
  <si>
    <t>Hingham Harbormen</t>
  </si>
  <si>
    <t>Lovell Winter Club</t>
  </si>
  <si>
    <t>Pioneer Valley Lightning</t>
  </si>
  <si>
    <t>Holyoke, MA</t>
  </si>
  <si>
    <t>Western Mass Vipers</t>
  </si>
  <si>
    <t>Barnstable Red Raiders</t>
  </si>
  <si>
    <t>Hyannis, MA</t>
  </si>
  <si>
    <t>PHL , SSC</t>
  </si>
  <si>
    <t>Cape Cod Seahawks</t>
  </si>
  <si>
    <t>East Coast Thunder</t>
  </si>
  <si>
    <t>Hyde Park Eagles</t>
  </si>
  <si>
    <t>Hyde Park, MA</t>
  </si>
  <si>
    <t>Valley Jr Warriors</t>
  </si>
  <si>
    <t>Lawrence, MA</t>
  </si>
  <si>
    <t>E9HL , VHL</t>
  </si>
  <si>
    <t>Lexington-Bedford Revolution</t>
  </si>
  <si>
    <t>Lexington, MA</t>
  </si>
  <si>
    <t>Greater Lowell Hawks</t>
  </si>
  <si>
    <t>Lowell, MA</t>
  </si>
  <si>
    <t>Ludlow Jr Lions</t>
  </si>
  <si>
    <t>Ludlow, MA</t>
  </si>
  <si>
    <t>Lynn Jets</t>
  </si>
  <si>
    <t>Lynn, MA</t>
  </si>
  <si>
    <t>Lynnfield-Saugus Stars</t>
  </si>
  <si>
    <t>Lynnfield, MA</t>
  </si>
  <si>
    <t>Marblehead Headers</t>
  </si>
  <si>
    <t>Marblehead, MA</t>
  </si>
  <si>
    <t>495 Stars</t>
  </si>
  <si>
    <t>Marlborough, MA</t>
  </si>
  <si>
    <t>Boston Junior Bruins (THF)</t>
  </si>
  <si>
    <t>Central Mass Outlaws</t>
  </si>
  <si>
    <t>Minuteman Flames</t>
  </si>
  <si>
    <t>Minuteman Lady Flames</t>
  </si>
  <si>
    <t>Marlborough, MA | Girls Only</t>
  </si>
  <si>
    <t>Triboro Titans</t>
  </si>
  <si>
    <t>Bay State Breakers</t>
  </si>
  <si>
    <t>Marshfield, MA</t>
  </si>
  <si>
    <t>Marshfield Rams</t>
  </si>
  <si>
    <t>Medfield Warriors</t>
  </si>
  <si>
    <t>Medfield, MA</t>
  </si>
  <si>
    <t>Greater Boston Vipers</t>
  </si>
  <si>
    <t>Medford, MA</t>
  </si>
  <si>
    <t>Medford Mustangs</t>
  </si>
  <si>
    <t>Melrose Red Raiders</t>
  </si>
  <si>
    <t>Melrose, MA</t>
  </si>
  <si>
    <t>Methuen Rangers</t>
  </si>
  <si>
    <t>Methuen, MA</t>
  </si>
  <si>
    <t>North Suburban Wings</t>
  </si>
  <si>
    <t>Middleton, MA</t>
  </si>
  <si>
    <t>BEAST , EHF , NEGHL , PHL</t>
  </si>
  <si>
    <t>Milton Wildcats</t>
  </si>
  <si>
    <t>Milton, MA</t>
  </si>
  <si>
    <t>MYCGL , SSC</t>
  </si>
  <si>
    <t>Nantucket Nor'Easters</t>
  </si>
  <si>
    <t>Nantucket, MA</t>
  </si>
  <si>
    <t>SCHL</t>
  </si>
  <si>
    <t>Natick Comets</t>
  </si>
  <si>
    <t>Natick, MA</t>
  </si>
  <si>
    <t>Needham Rockets</t>
  </si>
  <si>
    <t>Needham, MA</t>
  </si>
  <si>
    <t>SouthCoast Panthers</t>
  </si>
  <si>
    <t>New Bedford, MA</t>
  </si>
  <si>
    <t>Newburyport Clippers</t>
  </si>
  <si>
    <t>Newburyport, MA</t>
  </si>
  <si>
    <t>Newton Tigers</t>
  </si>
  <si>
    <t>Newton, MA</t>
  </si>
  <si>
    <t>Northern Berkshire Black Bears</t>
  </si>
  <si>
    <t>North Adams, MA</t>
  </si>
  <si>
    <t>NNYSHL</t>
  </si>
  <si>
    <t>Boston Ice Dogs</t>
  </si>
  <si>
    <t>North Andover, MA</t>
  </si>
  <si>
    <t>Middlesex Islanders East</t>
  </si>
  <si>
    <t>North Andover Knights</t>
  </si>
  <si>
    <t>Southeastern New England Devils</t>
  </si>
  <si>
    <t>North Attleborough, MA</t>
  </si>
  <si>
    <t>North Reading Hornets</t>
  </si>
  <si>
    <t>North Reading, MA</t>
  </si>
  <si>
    <t>South Shore Seahawks</t>
  </si>
  <si>
    <t>Norwell, MA</t>
  </si>
  <si>
    <t>Norwood Nuggets</t>
  </si>
  <si>
    <t>Norwood, MA</t>
  </si>
  <si>
    <t>Lower Cape Cod Coyotes</t>
  </si>
  <si>
    <t>Orleans, MA</t>
  </si>
  <si>
    <t>Mass Bay Chiefs</t>
  </si>
  <si>
    <t>Peabody, MA</t>
  </si>
  <si>
    <t>Peabody Longhorns</t>
  </si>
  <si>
    <t>Pembroke Titans</t>
  </si>
  <si>
    <t>Pembroke, MA</t>
  </si>
  <si>
    <t>Atlantic Coast Academy</t>
  </si>
  <si>
    <t>Pittsfield, MA</t>
  </si>
  <si>
    <t>Berkshire Bruins</t>
  </si>
  <si>
    <t>Plymouth Whalers</t>
  </si>
  <si>
    <t>Plymouth, MA</t>
  </si>
  <si>
    <t>Boston Bulldogs</t>
  </si>
  <si>
    <t>Quincy, MA</t>
  </si>
  <si>
    <t>Quincy 67's</t>
  </si>
  <si>
    <t>MYCGL , PHL , SSC</t>
  </si>
  <si>
    <t>South Shore Dynamos</t>
  </si>
  <si>
    <t>Randolph, MA</t>
  </si>
  <si>
    <t>New England Knights</t>
  </si>
  <si>
    <t>Raynham, MA</t>
  </si>
  <si>
    <t>Reading Rockets</t>
  </si>
  <si>
    <t>Reading, MA</t>
  </si>
  <si>
    <t>Everett/Revere Jr Patriots</t>
  </si>
  <si>
    <t>Revere, MA</t>
  </si>
  <si>
    <t>Lovell Academy Lions</t>
  </si>
  <si>
    <t>Rockland, MA</t>
  </si>
  <si>
    <t>Boston Americans</t>
  </si>
  <si>
    <t>Saugus, MA</t>
  </si>
  <si>
    <t>Berkshire Rattlers</t>
  </si>
  <si>
    <t>Sheffield, MA</t>
  </si>
  <si>
    <t>Somerville Highlanders</t>
  </si>
  <si>
    <t>Somerville, MA</t>
  </si>
  <si>
    <t>Mass Bay Shamrocks</t>
  </si>
  <si>
    <t>South Boston, MA</t>
  </si>
  <si>
    <t>South Boston Shamrocks</t>
  </si>
  <si>
    <t>Cape Cod Blues</t>
  </si>
  <si>
    <t>South Dennis, MA</t>
  </si>
  <si>
    <t>Greater Springfield Aces</t>
  </si>
  <si>
    <t>Springfield, MA</t>
  </si>
  <si>
    <t>MVHL</t>
  </si>
  <si>
    <t>Holy Name Stars</t>
  </si>
  <si>
    <t>Springfield Jr Yellow Jackets</t>
  </si>
  <si>
    <t>Western Mass Wizards</t>
  </si>
  <si>
    <t>Stoneham Spartans</t>
  </si>
  <si>
    <t>Stoneham, MA</t>
  </si>
  <si>
    <t>Crimson HC</t>
  </si>
  <si>
    <t>Stoughton, MA</t>
  </si>
  <si>
    <t>Crimson Pride</t>
  </si>
  <si>
    <t>Stoughton, MA | Girls Only</t>
  </si>
  <si>
    <t>SMS Devils</t>
  </si>
  <si>
    <t>Sudbury, MA</t>
  </si>
  <si>
    <t>S&amp;S Blades</t>
  </si>
  <si>
    <t>Swampscott, MA</t>
  </si>
  <si>
    <t>Tri-County Saints</t>
  </si>
  <si>
    <t>Taunton, MA</t>
  </si>
  <si>
    <t>Boston Junior Rangers</t>
  </si>
  <si>
    <t>Tewksbury, MA</t>
  </si>
  <si>
    <t>North Shore Vipers</t>
  </si>
  <si>
    <t>Tewksbury, MA | Girls Only</t>
  </si>
  <si>
    <t>Tewksbury Redmen</t>
  </si>
  <si>
    <t>Masco Chieftains</t>
  </si>
  <si>
    <t>Topsfield, MA</t>
  </si>
  <si>
    <t>Boston Hockey Group</t>
  </si>
  <si>
    <t>Tyngsboro, MA | Girls Only</t>
  </si>
  <si>
    <t>Middlesex Islanders West</t>
  </si>
  <si>
    <t>Tyngsboro, MA</t>
  </si>
  <si>
    <t>New England Stars</t>
  </si>
  <si>
    <t>Martha's Vineyard Mariners</t>
  </si>
  <si>
    <t>Vineyard Haven, MA</t>
  </si>
  <si>
    <t>Wakefield Warriors</t>
  </si>
  <si>
    <t>Wakefield, MA</t>
  </si>
  <si>
    <t>Boston Belles</t>
  </si>
  <si>
    <t>Walpole, MA | Girls Only</t>
  </si>
  <si>
    <t>MYCGL</t>
  </si>
  <si>
    <t>KP Walpole</t>
  </si>
  <si>
    <t>Walpole, MA</t>
  </si>
  <si>
    <t>Top Speed Hockey Academy</t>
  </si>
  <si>
    <t>Walpole Express</t>
  </si>
  <si>
    <t>E9HL , PHL</t>
  </si>
  <si>
    <t>Waltham Hawks</t>
  </si>
  <si>
    <t>Waltham, MA</t>
  </si>
  <si>
    <t>Watertown Raiders</t>
  </si>
  <si>
    <t>Watertown, MA</t>
  </si>
  <si>
    <t>North American Hockey Academy</t>
  </si>
  <si>
    <t>Wellesley, MA</t>
  </si>
  <si>
    <t>E9HL , JWHL</t>
  </si>
  <si>
    <t>Wellesley Raiders</t>
  </si>
  <si>
    <t>Agawam Chiefs</t>
  </si>
  <si>
    <t>Wenham, MA</t>
  </si>
  <si>
    <t>Parkway Hawks</t>
  </si>
  <si>
    <t>West Roxbury, MA</t>
  </si>
  <si>
    <t>Springfield Jr Thunderbirds</t>
  </si>
  <si>
    <t>West Springfield, MA</t>
  </si>
  <si>
    <t>BEAST , E9HL</t>
  </si>
  <si>
    <t>Springfield Pics</t>
  </si>
  <si>
    <t>Central Mass Revolution</t>
  </si>
  <si>
    <t>Westboro, MA</t>
  </si>
  <si>
    <t>AY NorthStars</t>
  </si>
  <si>
    <t>Westborough, MA</t>
  </si>
  <si>
    <t>Westfield Jr Bombers</t>
  </si>
  <si>
    <t>Westfield, MA</t>
  </si>
  <si>
    <t>Nashoba Grizzlies</t>
  </si>
  <si>
    <t>Westford, MA</t>
  </si>
  <si>
    <t>Westwood Wolverines</t>
  </si>
  <si>
    <t>Westwood, MA</t>
  </si>
  <si>
    <t>Weymouth Wildcats</t>
  </si>
  <si>
    <t>Weymouth, MA</t>
  </si>
  <si>
    <t>Mass Thoroughbreds</t>
  </si>
  <si>
    <t>Wilmington, MA | Girls Only</t>
  </si>
  <si>
    <t>North Shore Shamrocks</t>
  </si>
  <si>
    <t>Wilmington, MA</t>
  </si>
  <si>
    <t>EHF , MYCGL</t>
  </si>
  <si>
    <t>Wilmington Wildcats</t>
  </si>
  <si>
    <t>Winchester Sachems</t>
  </si>
  <si>
    <t>Winchester, MA</t>
  </si>
  <si>
    <t>Winthrop Vikings</t>
  </si>
  <si>
    <t>Winthrop, MA</t>
  </si>
  <si>
    <t>Eastern Mass Senators</t>
  </si>
  <si>
    <t>Woburn, MA</t>
  </si>
  <si>
    <t>Woburn Tanners</t>
  </si>
  <si>
    <t>Worcester Jr Crusaders</t>
  </si>
  <si>
    <t>Worcester, MA</t>
  </si>
  <si>
    <t>NEGHL , PHL , VHL</t>
  </si>
  <si>
    <t>Worcester Jr Railers</t>
  </si>
  <si>
    <t>Worcester White Hawks</t>
  </si>
  <si>
    <t>Worcester, MA | Girls Only</t>
  </si>
  <si>
    <t>Michigan Associations</t>
  </si>
  <si>
    <t>Adrian Jr Bulldogs</t>
  </si>
  <si>
    <t>Adrian, MI</t>
  </si>
  <si>
    <t>Allen Park Huskies</t>
  </si>
  <si>
    <t>Allen Park, MI</t>
  </si>
  <si>
    <t>Alpena Panthers</t>
  </si>
  <si>
    <t>Alpena, MI</t>
  </si>
  <si>
    <t>Adray , NIntHL</t>
  </si>
  <si>
    <t>Biggby Coffee</t>
  </si>
  <si>
    <t>Ann Arbor, MI</t>
  </si>
  <si>
    <t>LCAHL , MAHA , MGHL</t>
  </si>
  <si>
    <t>Huron County Barn Burners</t>
  </si>
  <si>
    <t>Bad Axe, MI</t>
  </si>
  <si>
    <t>Adray</t>
  </si>
  <si>
    <t>Battle Creek Bruins</t>
  </si>
  <si>
    <t>Battle Creek, MI</t>
  </si>
  <si>
    <t>Adray , LCAHL</t>
  </si>
  <si>
    <t>Bay County Blizzard</t>
  </si>
  <si>
    <t>Bay City, MI</t>
  </si>
  <si>
    <t>Big Rapids Ice Dogs</t>
  </si>
  <si>
    <t>Big Rapids, MI</t>
  </si>
  <si>
    <t>Birmingham Rangers</t>
  </si>
  <si>
    <t>Birmingham, MI</t>
  </si>
  <si>
    <t>USA Eagles</t>
  </si>
  <si>
    <t>Bloomfield Hills, MI</t>
  </si>
  <si>
    <t>Kensington Valley</t>
  </si>
  <si>
    <t>Brighton, MI</t>
  </si>
  <si>
    <t>LCAHL , MGHL</t>
  </si>
  <si>
    <t>Fox Motors</t>
  </si>
  <si>
    <t>Byron Center, MI</t>
  </si>
  <si>
    <t>Adray , LCAHL , MAHA , MGHL , T1EHL</t>
  </si>
  <si>
    <t>Cadillac Vikings</t>
  </si>
  <si>
    <t>Cadillac, MI</t>
  </si>
  <si>
    <t>Calumet Ice Kings</t>
  </si>
  <si>
    <t>Calumet, MI</t>
  </si>
  <si>
    <t>CUP , NIntHL</t>
  </si>
  <si>
    <t>Canton Wolves</t>
  </si>
  <si>
    <t>Canton, MI</t>
  </si>
  <si>
    <t>Cheboygan Blaze</t>
  </si>
  <si>
    <t>Cheboygan, MI</t>
  </si>
  <si>
    <t>Chelsea Chiefs</t>
  </si>
  <si>
    <t>Chelsea, MI</t>
  </si>
  <si>
    <t>Dearborn Mustangs</t>
  </si>
  <si>
    <t>Dearborn, MI</t>
  </si>
  <si>
    <t>Detroit Bulldogs</t>
  </si>
  <si>
    <t>Detroit, MI</t>
  </si>
  <si>
    <t>Adray , LCAHL , MGHL</t>
  </si>
  <si>
    <t>Little Caesars</t>
  </si>
  <si>
    <t>MAHA</t>
  </si>
  <si>
    <t>Escanaba Hawks</t>
  </si>
  <si>
    <t>Escanaba, MI</t>
  </si>
  <si>
    <t>Farmington Hills Little Caesars</t>
  </si>
  <si>
    <t>Farmington Hills, MI</t>
  </si>
  <si>
    <t>Honeybaked</t>
  </si>
  <si>
    <t>Flint Ice Raiders</t>
  </si>
  <si>
    <t>Flint, MI</t>
  </si>
  <si>
    <t>Flint Jr Firebirds</t>
  </si>
  <si>
    <t>Big Boy Hockey</t>
  </si>
  <si>
    <t>Fraser, MI</t>
  </si>
  <si>
    <t>Garden City Stars</t>
  </si>
  <si>
    <t>Garden City, MI</t>
  </si>
  <si>
    <t>Gaylord Jr Blue Devils</t>
  </si>
  <si>
    <t>Gaylord, MI</t>
  </si>
  <si>
    <t>Gladwin Gladiators</t>
  </si>
  <si>
    <t>Gladwin, MI</t>
  </si>
  <si>
    <t>Grand Rapids Blades</t>
  </si>
  <si>
    <t>Grand Rapids, MI</t>
  </si>
  <si>
    <t>Grand Rapids Griffins</t>
  </si>
  <si>
    <t>Grand Valley Stars</t>
  </si>
  <si>
    <t>West Michigan Varsity</t>
  </si>
  <si>
    <t>Grosse Ile Islanders</t>
  </si>
  <si>
    <t>Grosse Ile, MI</t>
  </si>
  <si>
    <t>Hartland Huskies</t>
  </si>
  <si>
    <t>Hartland, MI</t>
  </si>
  <si>
    <t>West Michigan Ice Dogs</t>
  </si>
  <si>
    <t>Holland, MI</t>
  </si>
  <si>
    <t>Copper Country Jr Huskies</t>
  </si>
  <si>
    <t>Houghton, MI</t>
  </si>
  <si>
    <t>Grand River Cougars</t>
  </si>
  <si>
    <t>Howell, MI</t>
  </si>
  <si>
    <t>Iron Mountain Iron Kings</t>
  </si>
  <si>
    <t>Iron Mountain, MI</t>
  </si>
  <si>
    <t>CUP</t>
  </si>
  <si>
    <t>Iron River Ice Hawks</t>
  </si>
  <si>
    <t>Iron River, MI</t>
  </si>
  <si>
    <t>Ironwood Polar Bears</t>
  </si>
  <si>
    <t>Ironwood, MI</t>
  </si>
  <si>
    <t>Jackson Melling Performance</t>
  </si>
  <si>
    <t>Jackson, MI</t>
  </si>
  <si>
    <t>Kalamazoo KWings</t>
  </si>
  <si>
    <t>Kalamazoo, MI</t>
  </si>
  <si>
    <t>Kalkaska Rhinos</t>
  </si>
  <si>
    <t>Kalkaska, MI</t>
  </si>
  <si>
    <t>Keweenaw Bay Cougars</t>
  </si>
  <si>
    <t>L'Anse, MI</t>
  </si>
  <si>
    <t>Lansing Spartans</t>
  </si>
  <si>
    <t>Lansing, MI</t>
  </si>
  <si>
    <t>Livonia Knights</t>
  </si>
  <si>
    <t>Livonia, MI</t>
  </si>
  <si>
    <t>Macomb Mavericks</t>
  </si>
  <si>
    <t>Macomb, MI</t>
  </si>
  <si>
    <t>Manistique</t>
  </si>
  <si>
    <t>Manistique, MI</t>
  </si>
  <si>
    <t>Marquette Junior Wildcats</t>
  </si>
  <si>
    <t>Marquette, MI</t>
  </si>
  <si>
    <t>Midland Northstars</t>
  </si>
  <si>
    <t>Midland, MI</t>
  </si>
  <si>
    <t>Metro Jr Jets</t>
  </si>
  <si>
    <t>Mount Clemens, MI</t>
  </si>
  <si>
    <t>Mt Pleasant Patriots</t>
  </si>
  <si>
    <t>Mt Pleasant, MI</t>
  </si>
  <si>
    <t>Munising Islanders</t>
  </si>
  <si>
    <t>Munising, MI</t>
  </si>
  <si>
    <t>CUP , MGHL</t>
  </si>
  <si>
    <t>Lakeshore Jr Lumberjacks</t>
  </si>
  <si>
    <t>Muskegon, MI</t>
  </si>
  <si>
    <t>Iron Range Miners</t>
  </si>
  <si>
    <t>Negaunee, MI</t>
  </si>
  <si>
    <t>Tahquamenon Red Wings</t>
  </si>
  <si>
    <t>Newberry, MI</t>
  </si>
  <si>
    <t>Novi Ice Cats</t>
  </si>
  <si>
    <t>Novi, MI</t>
  </si>
  <si>
    <t>Ontonagon</t>
  </si>
  <si>
    <t>Ontonagon, MI</t>
  </si>
  <si>
    <t>Orchard Lake United</t>
  </si>
  <si>
    <t>Orchard Lake, MI</t>
  </si>
  <si>
    <t>Petoskey Jr Northmen</t>
  </si>
  <si>
    <t>Petoskey, MI</t>
  </si>
  <si>
    <t>Compuware</t>
  </si>
  <si>
    <t>Plymouth, MI</t>
  </si>
  <si>
    <t>LCAHL , MAHA</t>
  </si>
  <si>
    <t>Plymouth Flyers</t>
  </si>
  <si>
    <t>Victory Honda</t>
  </si>
  <si>
    <t>MAHA , T1EHL</t>
  </si>
  <si>
    <t>Port Huron Flags</t>
  </si>
  <si>
    <t>Port Huron, MI</t>
  </si>
  <si>
    <t>Detroit Jimmy Johns</t>
  </si>
  <si>
    <t>Redford Township, MI</t>
  </si>
  <si>
    <t>Rochester Rattlers</t>
  </si>
  <si>
    <t>Rochester, MI</t>
  </si>
  <si>
    <t>Rockford Rams</t>
  </si>
  <si>
    <t>Rockford, MI</t>
  </si>
  <si>
    <t>Royal Oak Eagles</t>
  </si>
  <si>
    <t>Royal Oak, MI</t>
  </si>
  <si>
    <t>Saginaw Badgers</t>
  </si>
  <si>
    <t>Saginaw, MI</t>
  </si>
  <si>
    <t>Saginaw Jr Spirit</t>
  </si>
  <si>
    <t>Sanilac Stars</t>
  </si>
  <si>
    <t>Sandusky, MI</t>
  </si>
  <si>
    <t>Soo Jr Lakers</t>
  </si>
  <si>
    <t>Sault Ste Marie, MI</t>
  </si>
  <si>
    <t>West Shore Wolves</t>
  </si>
  <si>
    <t>Scottville, MI</t>
  </si>
  <si>
    <t>Downriver Otters</t>
  </si>
  <si>
    <t>Southgate, MI</t>
  </si>
  <si>
    <t>St Clair Shores Saints</t>
  </si>
  <si>
    <t>St Clair Shores, MI</t>
  </si>
  <si>
    <t>St Ignace Firehawks</t>
  </si>
  <si>
    <t>St Ignace, MI</t>
  </si>
  <si>
    <t>Garden Wolves</t>
  </si>
  <si>
    <t>St Joseph, MI</t>
  </si>
  <si>
    <t>Tawas Blackhawks</t>
  </si>
  <si>
    <t>Tawas, MI</t>
  </si>
  <si>
    <t>Belle Tire</t>
  </si>
  <si>
    <t>Taylor, MI</t>
  </si>
  <si>
    <t>LCAHL , MAHA , MGHL , T1EHL</t>
  </si>
  <si>
    <t>Traverse City North Stars</t>
  </si>
  <si>
    <t>Traverse City, MI</t>
  </si>
  <si>
    <t>Trenton Blades</t>
  </si>
  <si>
    <t>Trenton, MI</t>
  </si>
  <si>
    <t>Oakland Jr Grizzlies</t>
  </si>
  <si>
    <t>Troy, MI</t>
  </si>
  <si>
    <t>Troy Sting</t>
  </si>
  <si>
    <t>West Kent Hawks</t>
  </si>
  <si>
    <t>Walker, MI</t>
  </si>
  <si>
    <t>Lakeland Hawks</t>
  </si>
  <si>
    <t>Waterford, MI</t>
  </si>
  <si>
    <t>Wyandotte Warriors</t>
  </si>
  <si>
    <t>Wyandotte, MI</t>
  </si>
  <si>
    <t>Minnesota Associations</t>
  </si>
  <si>
    <t>Albert Lea Tigers</t>
  </si>
  <si>
    <t>Albert Lea, MN</t>
  </si>
  <si>
    <t>MN09</t>
  </si>
  <si>
    <t>St Michael-Albertville Knights</t>
  </si>
  <si>
    <t>Albertville, MN</t>
  </si>
  <si>
    <t>MN05</t>
  </si>
  <si>
    <t>Alexandria Cardinals</t>
  </si>
  <si>
    <t>Alexandria, MN</t>
  </si>
  <si>
    <t>MN15</t>
  </si>
  <si>
    <t>NorthStar Christian Academy Knights</t>
  </si>
  <si>
    <t>Andover Huskies</t>
  </si>
  <si>
    <t>Andover, MN</t>
  </si>
  <si>
    <t>MN10</t>
  </si>
  <si>
    <t>Anoka Tornadoes</t>
  </si>
  <si>
    <t>Anoka, MN</t>
  </si>
  <si>
    <t>Anoka/CP/CR Swarm</t>
  </si>
  <si>
    <t>Anoka, MN | Girls Only</t>
  </si>
  <si>
    <t>Apple Valley Burnsville Eagles</t>
  </si>
  <si>
    <t>Apple Valley, MN</t>
  </si>
  <si>
    <t>MN08</t>
  </si>
  <si>
    <t>Eastview Lightning</t>
  </si>
  <si>
    <t>Southside Valkyries</t>
  </si>
  <si>
    <t>Apple Valley, MN | Girls Only</t>
  </si>
  <si>
    <t>Austin Packers</t>
  </si>
  <si>
    <t>Austin, MN</t>
  </si>
  <si>
    <t>Bagley Flyers</t>
  </si>
  <si>
    <t>Bagley, MN</t>
  </si>
  <si>
    <t>MN16</t>
  </si>
  <si>
    <t>Lake of the Woods Bears</t>
  </si>
  <si>
    <t>Baudette, MN</t>
  </si>
  <si>
    <t>Becker Big Lake Eagles</t>
  </si>
  <si>
    <t>Becker, MN</t>
  </si>
  <si>
    <t>Bemidji Lumberjacks</t>
  </si>
  <si>
    <t>Bemidji, MN</t>
  </si>
  <si>
    <t>Blaine Bengals</t>
  </si>
  <si>
    <t>Blaine, MN</t>
  </si>
  <si>
    <t>Bloomington Jefferson Jaguars</t>
  </si>
  <si>
    <t>Bloomington, MN</t>
  </si>
  <si>
    <t>MN06</t>
  </si>
  <si>
    <t>Minnesota Blades</t>
  </si>
  <si>
    <t>Brainerd Warriors</t>
  </si>
  <si>
    <t>Brainerd, MN</t>
  </si>
  <si>
    <t>North Metro Pirates</t>
  </si>
  <si>
    <t>Brooklyn Park, MN</t>
  </si>
  <si>
    <t>MN03</t>
  </si>
  <si>
    <t>Buffalo Bison</t>
  </si>
  <si>
    <t>Buffalo, MN</t>
  </si>
  <si>
    <t>Champlin Park Rebels</t>
  </si>
  <si>
    <t>Champlin, MN</t>
  </si>
  <si>
    <t>Minnesota Lakers</t>
  </si>
  <si>
    <t>Chaska Chanhassen Stormhawks</t>
  </si>
  <si>
    <t>Chaska, MN</t>
  </si>
  <si>
    <t>Centennial Cougars</t>
  </si>
  <si>
    <t>Circle Pines, MN</t>
  </si>
  <si>
    <t>Cloquet Lumberjacks</t>
  </si>
  <si>
    <t>Cloquet, MN</t>
  </si>
  <si>
    <t>MN11</t>
  </si>
  <si>
    <t>Greenway Raiders</t>
  </si>
  <si>
    <t>Coleraine, MN</t>
  </si>
  <si>
    <t>MN12</t>
  </si>
  <si>
    <t>Coon Rapids Cardinals</t>
  </si>
  <si>
    <t>Coon Rapids, MN</t>
  </si>
  <si>
    <t>Cottage Grove Wolfpack</t>
  </si>
  <si>
    <t>Cottage Grove, MN</t>
  </si>
  <si>
    <t>Crookston Pirates</t>
  </si>
  <si>
    <t>Crookston, MN</t>
  </si>
  <si>
    <t>Delano Tigers</t>
  </si>
  <si>
    <t>Delano, MN</t>
  </si>
  <si>
    <t>Detroit Lakes Lakers</t>
  </si>
  <si>
    <t>Detroit Lakes, MN</t>
  </si>
  <si>
    <t>Duluth Denfeld Hunters</t>
  </si>
  <si>
    <t>Duluth, MN</t>
  </si>
  <si>
    <t>Duluth East Greyhounds</t>
  </si>
  <si>
    <t>Duluth Icebreakers</t>
  </si>
  <si>
    <t>Duluth, MN | Girls Only</t>
  </si>
  <si>
    <t>Eagan Wildcats</t>
  </si>
  <si>
    <t>Eagan, MN</t>
  </si>
  <si>
    <t>Eagan/IGH SpartaCats</t>
  </si>
  <si>
    <t>Eagan, MN | Girls Only</t>
  </si>
  <si>
    <t>East Grand Forks</t>
  </si>
  <si>
    <t>East Grand Forks, MN</t>
  </si>
  <si>
    <t>Eden Prairie Eagles</t>
  </si>
  <si>
    <t>Eden Prairie, MN</t>
  </si>
  <si>
    <t>Edina Hornets</t>
  </si>
  <si>
    <t>Edina, MN</t>
  </si>
  <si>
    <t>Elk River Elks</t>
  </si>
  <si>
    <t>Elk River, MN</t>
  </si>
  <si>
    <t>Ely Timberwolves</t>
  </si>
  <si>
    <t>Ely, MN</t>
  </si>
  <si>
    <t>Fairmont Cardinals</t>
  </si>
  <si>
    <t>Fairmont, MN</t>
  </si>
  <si>
    <t>MN04</t>
  </si>
  <si>
    <t>Faribault Falcons</t>
  </si>
  <si>
    <t>Faribault, MN</t>
  </si>
  <si>
    <t>Shattuck-St Mary's</t>
  </si>
  <si>
    <t>NAT1HL , PHC</t>
  </si>
  <si>
    <t>Farmington Tigers</t>
  </si>
  <si>
    <t>Farmington, MN</t>
  </si>
  <si>
    <t>Fergus Falls Otters</t>
  </si>
  <si>
    <t>Fergus Falls, MN</t>
  </si>
  <si>
    <t>Forest Lake Rangers</t>
  </si>
  <si>
    <t>Forest Lake, MN</t>
  </si>
  <si>
    <t>MN02</t>
  </si>
  <si>
    <t>Grand Rapids Thunderhawks</t>
  </si>
  <si>
    <t>Grand Rapids, MN</t>
  </si>
  <si>
    <t>Hallock Bearcats</t>
  </si>
  <si>
    <t>Hallock, MN</t>
  </si>
  <si>
    <t>Hastings Raiders</t>
  </si>
  <si>
    <t>Hastings, MN</t>
  </si>
  <si>
    <t>Hermantown Hawks</t>
  </si>
  <si>
    <t>Hermantown, MN</t>
  </si>
  <si>
    <t>Minnesota Northern Wings</t>
  </si>
  <si>
    <t>Hibbing Bluejackets</t>
  </si>
  <si>
    <t>Hibbing, MN</t>
  </si>
  <si>
    <t>Hopkins Park Nordics</t>
  </si>
  <si>
    <t>Hopkins, MN | Girls Only</t>
  </si>
  <si>
    <t>Hopkins Royals</t>
  </si>
  <si>
    <t>Hopkins, MN</t>
  </si>
  <si>
    <t>Mesabi East Giants</t>
  </si>
  <si>
    <t>Hoyt Lakes, MN</t>
  </si>
  <si>
    <t>Hutchinson Tigers</t>
  </si>
  <si>
    <t>Hutchinson, MN</t>
  </si>
  <si>
    <t>International Falls Broncos</t>
  </si>
  <si>
    <t>International Falls, MN</t>
  </si>
  <si>
    <t>Inver Grove Heights Spartans</t>
  </si>
  <si>
    <t>Inver Grove Heights, MN</t>
  </si>
  <si>
    <t>Cambridge-Isanti Blue Jackets</t>
  </si>
  <si>
    <t>Isanti, MN</t>
  </si>
  <si>
    <t>Northern Tier Stars</t>
  </si>
  <si>
    <t>Isanti, MN | Girls Only</t>
  </si>
  <si>
    <t>Dodge County Wildcats</t>
  </si>
  <si>
    <t>Kasson, MN</t>
  </si>
  <si>
    <t>La Crescent Lancers</t>
  </si>
  <si>
    <t>La Crescent, MN</t>
  </si>
  <si>
    <t>St Marys Point Saints</t>
  </si>
  <si>
    <t>Lakeland, MN</t>
  </si>
  <si>
    <t>Lakeville North</t>
  </si>
  <si>
    <t>Lakeville, MN</t>
  </si>
  <si>
    <t>Lakeville South</t>
  </si>
  <si>
    <t>Chisago Lakes Wildcats</t>
  </si>
  <si>
    <t>Lindstrom, MN</t>
  </si>
  <si>
    <t>Litchfield/Dassel-Cokato</t>
  </si>
  <si>
    <t>Litchfield, MN</t>
  </si>
  <si>
    <t>Little Falls Flyers</t>
  </si>
  <si>
    <t>Little Falls, MN</t>
  </si>
  <si>
    <t>Luverne Cardinals</t>
  </si>
  <si>
    <t>Luverne, MN</t>
  </si>
  <si>
    <t>Mahtomedi Zephyrs</t>
  </si>
  <si>
    <t>Mahtomedi, MN</t>
  </si>
  <si>
    <t>Mankato Mavericks</t>
  </si>
  <si>
    <t>Mankato, MN</t>
  </si>
  <si>
    <t>Osseo Maple Grove</t>
  </si>
  <si>
    <t>Maple Grove, MN</t>
  </si>
  <si>
    <t>Marshall Tigers</t>
  </si>
  <si>
    <t>Marshall, MN</t>
  </si>
  <si>
    <t>Minnesota Blue Army</t>
  </si>
  <si>
    <t>Mendota Heights, MN</t>
  </si>
  <si>
    <t>DinoMights</t>
  </si>
  <si>
    <t>Minneapolis, MN</t>
  </si>
  <si>
    <t>MN01</t>
  </si>
  <si>
    <t>Minneapolis Storm</t>
  </si>
  <si>
    <t>Minneapolis Titans</t>
  </si>
  <si>
    <t>Minneapolis-St Paul Starwhals</t>
  </si>
  <si>
    <t>Minneapolis, MN | Girls Only</t>
  </si>
  <si>
    <t>Minnesota Blizzard</t>
  </si>
  <si>
    <t>MyEdge Hockey</t>
  </si>
  <si>
    <t>Team Minnesota HC</t>
  </si>
  <si>
    <t>Minnetonka Skippers</t>
  </si>
  <si>
    <t>Minnetonka, MN</t>
  </si>
  <si>
    <t>Tri-City Titans</t>
  </si>
  <si>
    <t>Montgomery, MN</t>
  </si>
  <si>
    <t>Monticello (MAML) Moose</t>
  </si>
  <si>
    <t>Monticello, MN</t>
  </si>
  <si>
    <t>Moorhead Spuds</t>
  </si>
  <si>
    <t>Moorhead, MN</t>
  </si>
  <si>
    <t>Moose Lake Rebels</t>
  </si>
  <si>
    <t>Moose Lake, MN</t>
  </si>
  <si>
    <t>Mora Mustangs</t>
  </si>
  <si>
    <t>Mora, MN</t>
  </si>
  <si>
    <t>Morris Benson Area Storm</t>
  </si>
  <si>
    <t>Morris, MN</t>
  </si>
  <si>
    <t>Mound Westonka White Hawks</t>
  </si>
  <si>
    <t>Mound, MN</t>
  </si>
  <si>
    <t>Mounds View Irondale</t>
  </si>
  <si>
    <t>Mounds View, MN</t>
  </si>
  <si>
    <t>Armstrong Cooper Wings</t>
  </si>
  <si>
    <t>New Hope, MN</t>
  </si>
  <si>
    <t>New Prague Trojans</t>
  </si>
  <si>
    <t>New Prague, MN</t>
  </si>
  <si>
    <t>New Ulm / Sleepy Eye</t>
  </si>
  <si>
    <t>New Ulm, MN</t>
  </si>
  <si>
    <t>North Branch Vikings</t>
  </si>
  <si>
    <t>North Branch, MN</t>
  </si>
  <si>
    <t>Northfield Raiders</t>
  </si>
  <si>
    <t>Northfield, MN</t>
  </si>
  <si>
    <t>East Metro Stars</t>
  </si>
  <si>
    <t>Oakdale, MN</t>
  </si>
  <si>
    <t>Orono Spartans</t>
  </si>
  <si>
    <t>Orono, MN</t>
  </si>
  <si>
    <t>Orono Westonka Warriors</t>
  </si>
  <si>
    <t>Orono, MN | Girls Only</t>
  </si>
  <si>
    <t>Owatonna Huskies</t>
  </si>
  <si>
    <t>Owatonna, MN</t>
  </si>
  <si>
    <t>Park Rapids Panthers</t>
  </si>
  <si>
    <t>Park Rapids, MN</t>
  </si>
  <si>
    <t>Northern Lakes Lightning</t>
  </si>
  <si>
    <t>Pequot Lakes, MN</t>
  </si>
  <si>
    <t>Pine City Dragons</t>
  </si>
  <si>
    <t>Pine City, MN</t>
  </si>
  <si>
    <t>Princeton (MN) Tigers</t>
  </si>
  <si>
    <t>Princeton, MN</t>
  </si>
  <si>
    <t>Minnesota Magicians</t>
  </si>
  <si>
    <t>Prior Lake, MN</t>
  </si>
  <si>
    <t>Prior Lake-Savage Lakers</t>
  </si>
  <si>
    <t>Proctor Rails</t>
  </si>
  <si>
    <t>Proctor, MN</t>
  </si>
  <si>
    <t>Red Lake Falls Eagles</t>
  </si>
  <si>
    <t>Red Lake Falls, MN</t>
  </si>
  <si>
    <t>Red Wing Wingers</t>
  </si>
  <si>
    <t>Red Wing, MN</t>
  </si>
  <si>
    <t>Redwood Falls Cardinals</t>
  </si>
  <si>
    <t>Redwood Falls, MN</t>
  </si>
  <si>
    <t>River Lakes Stars</t>
  </si>
  <si>
    <t>Richmond, MN</t>
  </si>
  <si>
    <t>Rochester Mustangs</t>
  </si>
  <si>
    <t>Rochester, MN</t>
  </si>
  <si>
    <t>Rogers Royals</t>
  </si>
  <si>
    <t>Rogers, MN</t>
  </si>
  <si>
    <t>Roseau Rams</t>
  </si>
  <si>
    <t>Roseau, MN</t>
  </si>
  <si>
    <t>Rosemount Irish</t>
  </si>
  <si>
    <t>Rosemount, MN</t>
  </si>
  <si>
    <t>Roseville Raiders</t>
  </si>
  <si>
    <t>Roseville, MN</t>
  </si>
  <si>
    <t>Central Minnesota Riverblades</t>
  </si>
  <si>
    <t>Sartell, MN | Girls Only</t>
  </si>
  <si>
    <t>Sartell Sabres</t>
  </si>
  <si>
    <t>Sartell, MN</t>
  </si>
  <si>
    <t>Prairie Centre North Stars</t>
  </si>
  <si>
    <t>Sauk Centre, MN</t>
  </si>
  <si>
    <t>Sauk Rapids Storm</t>
  </si>
  <si>
    <t>Sauk Rapids, MN</t>
  </si>
  <si>
    <t>Shakopee Sabers</t>
  </si>
  <si>
    <t>Shakopee, MN</t>
  </si>
  <si>
    <t>North Shore Storm</t>
  </si>
  <si>
    <t>Silver Bay, MN</t>
  </si>
  <si>
    <t>South St Paul Packers</t>
  </si>
  <si>
    <t>South St Paul, MN</t>
  </si>
  <si>
    <t>Spring Lake Park Panthers</t>
  </si>
  <si>
    <t>Spring Lake Park, MN</t>
  </si>
  <si>
    <t>St Cloud</t>
  </si>
  <si>
    <t>St Cloud, MN</t>
  </si>
  <si>
    <t>St Francis Fighting Saints</t>
  </si>
  <si>
    <t>St Francis, MN</t>
  </si>
  <si>
    <t>St Louis Park Orioles</t>
  </si>
  <si>
    <t>St Louis Park, MN</t>
  </si>
  <si>
    <t>Edgcumbe</t>
  </si>
  <si>
    <t>St Paul, MN</t>
  </si>
  <si>
    <t>Gentry Galaxy</t>
  </si>
  <si>
    <t>Langford Park Leafs</t>
  </si>
  <si>
    <t>St Paul Capitals</t>
  </si>
  <si>
    <t>St Paul Saints</t>
  </si>
  <si>
    <t>St Paul, MN | Girls Only</t>
  </si>
  <si>
    <t>MN02 , MN08</t>
  </si>
  <si>
    <t>Minnesota River Bulldogs</t>
  </si>
  <si>
    <t>St Peter, MN</t>
  </si>
  <si>
    <t>Stillwater Ponies</t>
  </si>
  <si>
    <t>Stillwater, MN</t>
  </si>
  <si>
    <t>Thief River Falls Prowlers</t>
  </si>
  <si>
    <t>Thief River Falls, MN</t>
  </si>
  <si>
    <t>Twig Blackhawks</t>
  </si>
  <si>
    <t>Twig, MN</t>
  </si>
  <si>
    <t>Two Harbors Agates</t>
  </si>
  <si>
    <t>Two Harbors, MN</t>
  </si>
  <si>
    <t>Rock Ridge Wolverines</t>
  </si>
  <si>
    <t>Virginia, MN</t>
  </si>
  <si>
    <t>Waconia Wildcats</t>
  </si>
  <si>
    <t>Waconia, MN</t>
  </si>
  <si>
    <t>Wadena Wolverines</t>
  </si>
  <si>
    <t>Wadena, MN</t>
  </si>
  <si>
    <t>Walker Wolves</t>
  </si>
  <si>
    <t>Walker, MN</t>
  </si>
  <si>
    <t>Warroad Warriors</t>
  </si>
  <si>
    <t>Warroad, MN</t>
  </si>
  <si>
    <t>Waseca Bluejays</t>
  </si>
  <si>
    <t>Waseca, MN</t>
  </si>
  <si>
    <t>Wayzata Trojans</t>
  </si>
  <si>
    <t>Wayzata, MN</t>
  </si>
  <si>
    <t>West St Paul Warriors</t>
  </si>
  <si>
    <t>West St Paul, MN</t>
  </si>
  <si>
    <t>White Bear Lake Bears</t>
  </si>
  <si>
    <t>White Bear Lake, MN</t>
  </si>
  <si>
    <t>Roseville-Mahtomedi Marauders</t>
  </si>
  <si>
    <t>Willernie, MN | Girls Only</t>
  </si>
  <si>
    <t>Willmar Cardinals</t>
  </si>
  <si>
    <t>Willmar, MN</t>
  </si>
  <si>
    <t>Windom Eagles</t>
  </si>
  <si>
    <t>Windom, MN</t>
  </si>
  <si>
    <t>Winona Winhawks</t>
  </si>
  <si>
    <t>Winona, MN</t>
  </si>
  <si>
    <t>Woodbury Predators</t>
  </si>
  <si>
    <t>Woodbury, MN</t>
  </si>
  <si>
    <t>Worthington Trojans</t>
  </si>
  <si>
    <t>Worthington, MN</t>
  </si>
  <si>
    <t>Missouri Associations</t>
  </si>
  <si>
    <t>Affton Americans</t>
  </si>
  <si>
    <t>Affton, MO</t>
  </si>
  <si>
    <t>CSDHL , MoAm , MSGH</t>
  </si>
  <si>
    <t>Chesterfield Falcons</t>
  </si>
  <si>
    <t>Chesterfield, MO</t>
  </si>
  <si>
    <t>CSDHL , MoAm</t>
  </si>
  <si>
    <t>Kansas City Outlaws</t>
  </si>
  <si>
    <t>Independence, MO</t>
  </si>
  <si>
    <t>MoAm , MwHL</t>
  </si>
  <si>
    <t>Mid Missouri Tigers</t>
  </si>
  <si>
    <t>Jefferson City, MO</t>
  </si>
  <si>
    <t>Kirkwood Stars</t>
  </si>
  <si>
    <t>Kirkwood, MO</t>
  </si>
  <si>
    <t>Springfield Spirit</t>
  </si>
  <si>
    <t>Springfield, MO</t>
  </si>
  <si>
    <t>CarShield</t>
  </si>
  <si>
    <t>St Louis, MO</t>
  </si>
  <si>
    <t>Meramec Sharks</t>
  </si>
  <si>
    <t>St Louis Blues</t>
  </si>
  <si>
    <t>St Louis Eagles</t>
  </si>
  <si>
    <t>St Louis Knights</t>
  </si>
  <si>
    <t>St Louis Lady Cyclones</t>
  </si>
  <si>
    <t>St Louis, MO | Girls Only</t>
  </si>
  <si>
    <t>MoAm , MSGH</t>
  </si>
  <si>
    <t>St Louis Rockets</t>
  </si>
  <si>
    <t>St Louis Sting</t>
  </si>
  <si>
    <t>St Peters HC</t>
  </si>
  <si>
    <t>St Peters, MO</t>
  </si>
  <si>
    <t>Montana Associations</t>
  </si>
  <si>
    <t>Billings Jr Bulls</t>
  </si>
  <si>
    <t>Billings, MT</t>
  </si>
  <si>
    <t>TSL</t>
  </si>
  <si>
    <t>Bozeman Icedogs</t>
  </si>
  <si>
    <t>Bozeman, MT</t>
  </si>
  <si>
    <t>Montana Wolves</t>
  </si>
  <si>
    <t>Butte Jr Irish</t>
  </si>
  <si>
    <t>Butte, MT</t>
  </si>
  <si>
    <t>Glasgow Ice Dawgs</t>
  </si>
  <si>
    <t>Glasgow, MT</t>
  </si>
  <si>
    <t>Great Falls Americans</t>
  </si>
  <si>
    <t>Great Falls, MT</t>
  </si>
  <si>
    <t>Havre Ice Hawks</t>
  </si>
  <si>
    <t>Havre, MT</t>
  </si>
  <si>
    <t>Helena Bighorns</t>
  </si>
  <si>
    <t>Helena, MT</t>
  </si>
  <si>
    <t>Flathead Valley Flames</t>
  </si>
  <si>
    <t>Kalispell, MT</t>
  </si>
  <si>
    <t>Miles City Generals</t>
  </si>
  <si>
    <t>Miles City, MT</t>
  </si>
  <si>
    <t>Missoula Bruins</t>
  </si>
  <si>
    <t>Missoula, MT</t>
  </si>
  <si>
    <t>Richland Rangers</t>
  </si>
  <si>
    <t>Sidney, MT</t>
  </si>
  <si>
    <t>NDAHA</t>
  </si>
  <si>
    <t>Glacier Avalanche</t>
  </si>
  <si>
    <t>Whitefish, MT</t>
  </si>
  <si>
    <t>EKL , TSL</t>
  </si>
  <si>
    <t>Nebraska Associations</t>
  </si>
  <si>
    <t>Fremont Flyers</t>
  </si>
  <si>
    <t>Fremont, NE</t>
  </si>
  <si>
    <t>Tri-City Jr Storm</t>
  </si>
  <si>
    <t>Kearney, NE</t>
  </si>
  <si>
    <t>Lincoln Jr Stars</t>
  </si>
  <si>
    <t>Lincoln, NE</t>
  </si>
  <si>
    <t>Omaha Jr Mavericks</t>
  </si>
  <si>
    <t>Omaha, NE</t>
  </si>
  <si>
    <t>Omaha Mastery</t>
  </si>
  <si>
    <t>Nevada Associations</t>
  </si>
  <si>
    <t>Las Vegas Ice Warriors</t>
  </si>
  <si>
    <t>Las Vegas, NV</t>
  </si>
  <si>
    <t>Las Vegas Storm</t>
  </si>
  <si>
    <t>AZYHL , PGHL , RMHF</t>
  </si>
  <si>
    <t>Vegas Jr Golden Knights</t>
  </si>
  <si>
    <t>NAT1HL , PGHL</t>
  </si>
  <si>
    <t>Vegas Knights</t>
  </si>
  <si>
    <t>JGKHL</t>
  </si>
  <si>
    <t>Reno Ice</t>
  </si>
  <si>
    <t>Reno, NV</t>
  </si>
  <si>
    <t>NORCAL</t>
  </si>
  <si>
    <t>New Hampshire Associations</t>
  </si>
  <si>
    <t>Kearsarge</t>
  </si>
  <si>
    <t>Andover, NH</t>
  </si>
  <si>
    <t>NHAHA</t>
  </si>
  <si>
    <t>Berlin Maroons</t>
  </si>
  <si>
    <t>Berlin, NH</t>
  </si>
  <si>
    <t>Concord Capitals</t>
  </si>
  <si>
    <t>Concord, NH</t>
  </si>
  <si>
    <t>NHAHA , PHL</t>
  </si>
  <si>
    <t>Mt Washington Valley Eagles</t>
  </si>
  <si>
    <t>Conway, NH</t>
  </si>
  <si>
    <t>Granite State Wild</t>
  </si>
  <si>
    <t>Dover, NH</t>
  </si>
  <si>
    <t>Oyster River Cats</t>
  </si>
  <si>
    <t>Durham, NH</t>
  </si>
  <si>
    <t>NH East Eagles</t>
  </si>
  <si>
    <t>Exeter, NH</t>
  </si>
  <si>
    <t>NHAHA , VHL</t>
  </si>
  <si>
    <t>Seacoast Performance Academy</t>
  </si>
  <si>
    <t>BEAST , NHAHA</t>
  </si>
  <si>
    <t>Seacoast Spartans</t>
  </si>
  <si>
    <t>Exeter, NH | Girls Only</t>
  </si>
  <si>
    <t>NEGHL , NHAHA</t>
  </si>
  <si>
    <t>EHF , NHAHA</t>
  </si>
  <si>
    <t>Hanover Wild</t>
  </si>
  <si>
    <t>Hanover, NH</t>
  </si>
  <si>
    <t>Henniker Huskies</t>
  </si>
  <si>
    <t>Henniker, NH</t>
  </si>
  <si>
    <t>New England Wildcats</t>
  </si>
  <si>
    <t>Hookset, NH | Girls Only</t>
  </si>
  <si>
    <t>NEGHL , NGHL , NHAHA</t>
  </si>
  <si>
    <t>New Hampshire Avalanche</t>
  </si>
  <si>
    <t>Hooksett, NH</t>
  </si>
  <si>
    <t>E9HL , NHAHA , UT1HL</t>
  </si>
  <si>
    <t>New Hampshire Mountain Kings</t>
  </si>
  <si>
    <t>BEAST , MVHL , NHAHA</t>
  </si>
  <si>
    <t>Northern Cyclones</t>
  </si>
  <si>
    <t>Hudson, NH</t>
  </si>
  <si>
    <t>EHF , NHAHA , THF</t>
  </si>
  <si>
    <t>Keene Cobras</t>
  </si>
  <si>
    <t>Keene, NH</t>
  </si>
  <si>
    <t>GSL , NHAHA</t>
  </si>
  <si>
    <t>New England Wolves</t>
  </si>
  <si>
    <t>Laconia, NH</t>
  </si>
  <si>
    <t>Manchester Flames</t>
  </si>
  <si>
    <t>Manchester, NH</t>
  </si>
  <si>
    <t>New England Jr Hawks</t>
  </si>
  <si>
    <t>Nashua, NH</t>
  </si>
  <si>
    <t>Plymouth Jr Panthers</t>
  </si>
  <si>
    <t>Plymouth, NH</t>
  </si>
  <si>
    <t>Rochester Blackhawks</t>
  </si>
  <si>
    <t>Rochester, NH</t>
  </si>
  <si>
    <t>Top Gun</t>
  </si>
  <si>
    <t>Salem, NH</t>
  </si>
  <si>
    <t>Upper Valley Storm</t>
  </si>
  <si>
    <t>West Lebanon, NH</t>
  </si>
  <si>
    <t>Back Bay Indians</t>
  </si>
  <si>
    <t>Wolfeboro, NH</t>
  </si>
  <si>
    <t>New Hampshire Selects</t>
  </si>
  <si>
    <t>New Jersey Associations</t>
  </si>
  <si>
    <t>Atlantic City Sharks</t>
  </si>
  <si>
    <t>Atlantic City, NJ</t>
  </si>
  <si>
    <t>EJEPL , NJYHL</t>
  </si>
  <si>
    <t>Metro Militia</t>
  </si>
  <si>
    <t>Bayonne, NJ</t>
  </si>
  <si>
    <t>NJYHL</t>
  </si>
  <si>
    <t>Brick Hockey Club</t>
  </si>
  <si>
    <t>Brick, NJ</t>
  </si>
  <si>
    <t>New Jersey Rockets</t>
  </si>
  <si>
    <t>Bridgewater, NJ</t>
  </si>
  <si>
    <t>AHF , BEAST , NEPack , THF</t>
  </si>
  <si>
    <t>Cutting Edge King Cobras</t>
  </si>
  <si>
    <t>Elmwood Park, NJ</t>
  </si>
  <si>
    <t>New Jersey Falcons</t>
  </si>
  <si>
    <t>Englewood, NJ</t>
  </si>
  <si>
    <t>Hunterdon Bears</t>
  </si>
  <si>
    <t>Flemington, NJ</t>
  </si>
  <si>
    <t>New Jersey Ice Dogs</t>
  </si>
  <si>
    <t>Hackensack, NJ</t>
  </si>
  <si>
    <t>HVHL</t>
  </si>
  <si>
    <t>North Jersey Avalanche</t>
  </si>
  <si>
    <t>AHF , AYHL , T1EHL</t>
  </si>
  <si>
    <t>Mercer Chiefs</t>
  </si>
  <si>
    <t>Hamilton, NJ</t>
  </si>
  <si>
    <t>AHF , THF</t>
  </si>
  <si>
    <t>Jersey City Capitals</t>
  </si>
  <si>
    <t>Jersey City, NJ</t>
  </si>
  <si>
    <t>East Coast Valkyries</t>
  </si>
  <si>
    <t>Lawrenceville, NJ | Girls Only</t>
  </si>
  <si>
    <t>MAWHA , NGHL</t>
  </si>
  <si>
    <t>West Morris Woflpack</t>
  </si>
  <si>
    <t>Long Valley, NJ</t>
  </si>
  <si>
    <t>New Jersey Jr Titans</t>
  </si>
  <si>
    <t>Middletown, NJ</t>
  </si>
  <si>
    <t>AYHL , BEAST , EJEPL , NJYHL</t>
  </si>
  <si>
    <t>Montclair Blues</t>
  </si>
  <si>
    <t>Montclair, NJ</t>
  </si>
  <si>
    <t>Jersey Colts</t>
  </si>
  <si>
    <t>Morristown, NJ</t>
  </si>
  <si>
    <t>AHF</t>
  </si>
  <si>
    <t>Jersey Wolves</t>
  </si>
  <si>
    <t>New Jersey Colonials</t>
  </si>
  <si>
    <t>AYHL , MAWHA , NJYHL</t>
  </si>
  <si>
    <t>Igloo Jaguars</t>
  </si>
  <si>
    <t>Mt. Laurel, NJ</t>
  </si>
  <si>
    <t>AGHF , AHF</t>
  </si>
  <si>
    <t>Hockey in New Jersey</t>
  </si>
  <si>
    <t>Newark, NJ</t>
  </si>
  <si>
    <t>Nutley-Clifton HC</t>
  </si>
  <si>
    <t>Nutley, NJ</t>
  </si>
  <si>
    <t>Old Bridge Jr Knights</t>
  </si>
  <si>
    <t>Old Bridge, NJ</t>
  </si>
  <si>
    <t>Philadelphia Flyers Elite</t>
  </si>
  <si>
    <t>Pennsauken, NJ</t>
  </si>
  <si>
    <t>Princeton Jr Tigers</t>
  </si>
  <si>
    <t>Princeton, NJ</t>
  </si>
  <si>
    <t>DVHL , EJEPL , MAWHA , NJYHL</t>
  </si>
  <si>
    <t>Princeton Tiger Lilies</t>
  </si>
  <si>
    <t>Princeton, NJ | Girls Only</t>
  </si>
  <si>
    <t>AGHF , MAWHA , NGHL</t>
  </si>
  <si>
    <t>New Jersey Rams</t>
  </si>
  <si>
    <t>Ramsey, NJ</t>
  </si>
  <si>
    <t>New Jersey Jets</t>
  </si>
  <si>
    <t>Randolph, NJ</t>
  </si>
  <si>
    <t>Red Bank Generals</t>
  </si>
  <si>
    <t>Red Bank, NJ</t>
  </si>
  <si>
    <t>Cranford Hockey Club</t>
  </si>
  <si>
    <t>Roselle, NJ</t>
  </si>
  <si>
    <t>Secaucus Patriots</t>
  </si>
  <si>
    <t>Secaucus, NJ</t>
  </si>
  <si>
    <t>Hollydell Hurricanes</t>
  </si>
  <si>
    <t>Sewell, NJ</t>
  </si>
  <si>
    <t>Philadelphia Hockey Club</t>
  </si>
  <si>
    <t>AYHL , NAT1HL</t>
  </si>
  <si>
    <t>Skylands Kings</t>
  </si>
  <si>
    <t>Stockholm, NJ</t>
  </si>
  <si>
    <t>Toms River Blackhawks</t>
  </si>
  <si>
    <t>Toms River, NJ</t>
  </si>
  <si>
    <t>Union Thunder</t>
  </si>
  <si>
    <t>Union, NJ</t>
  </si>
  <si>
    <t>EJEPL , MAWHA , NJYHL</t>
  </si>
  <si>
    <t>Flyers Youth</t>
  </si>
  <si>
    <t>Voorhees, NJ</t>
  </si>
  <si>
    <t>DVHL , EJEPL , NJYHL</t>
  </si>
  <si>
    <t>Philadelphia Liberties</t>
  </si>
  <si>
    <t>Voorhees, NJ | Girls Only</t>
  </si>
  <si>
    <t>AGHF</t>
  </si>
  <si>
    <t>Jersey Shore Wildcats</t>
  </si>
  <si>
    <t>Wall, NJ</t>
  </si>
  <si>
    <t>Jersey Hitmen</t>
  </si>
  <si>
    <t>Wayne, NJ</t>
  </si>
  <si>
    <t>New Jersey Bandits</t>
  </si>
  <si>
    <t>Wayne Hockey Club</t>
  </si>
  <si>
    <t>New Jersey Devils</t>
  </si>
  <si>
    <t>West Orange, NJ</t>
  </si>
  <si>
    <t>Woodbridge Wolfpack</t>
  </si>
  <si>
    <t>Woodbridge, NJ</t>
  </si>
  <si>
    <t>AHF , NEPack , THF</t>
  </si>
  <si>
    <t>New Mexico Associations</t>
  </si>
  <si>
    <t>New Mexico Ice Wolves</t>
  </si>
  <si>
    <t>Albuquerque, NM</t>
  </si>
  <si>
    <t>Los Alamos Rams</t>
  </si>
  <si>
    <t>Los Alamos, NM</t>
  </si>
  <si>
    <t>New Mexico Mustangs</t>
  </si>
  <si>
    <t>Los Alamos, NM | Girls Only</t>
  </si>
  <si>
    <t>CGHL-CO</t>
  </si>
  <si>
    <t>New Mexico Scorpions</t>
  </si>
  <si>
    <t>Rio Rancho, NM</t>
  </si>
  <si>
    <t>New Mexico Warriors</t>
  </si>
  <si>
    <t>Santa Fe Capitals</t>
  </si>
  <si>
    <t>Santa Fe, NM</t>
  </si>
  <si>
    <t>Jr. Ice Tigers</t>
  </si>
  <si>
    <t>Taos, NM</t>
  </si>
  <si>
    <t>New York Associations</t>
  </si>
  <si>
    <t>Amherst Knights</t>
  </si>
  <si>
    <t>Amherst, NY</t>
  </si>
  <si>
    <t>GLGHL , MOHL , WNYAHL</t>
  </si>
  <si>
    <t>Auburn Ice Hawks</t>
  </si>
  <si>
    <t>Auburn, NY</t>
  </si>
  <si>
    <t>Snowbelt</t>
  </si>
  <si>
    <t>Lysander Lightning</t>
  </si>
  <si>
    <t>Baldwinsville, NY</t>
  </si>
  <si>
    <t>CNY , Snowbelt</t>
  </si>
  <si>
    <t>Batavia Ramparts</t>
  </si>
  <si>
    <t>Batavia, NY</t>
  </si>
  <si>
    <t>EAHC , WNYAHL</t>
  </si>
  <si>
    <t>Binghamton Blizzard</t>
  </si>
  <si>
    <t>Binghamton, NY | Girls Only</t>
  </si>
  <si>
    <t>Binghamton Freeze</t>
  </si>
  <si>
    <t>Binghamton, NY</t>
  </si>
  <si>
    <t>Tri-Town Timberwolves</t>
  </si>
  <si>
    <t>Brasher Falls, NY</t>
  </si>
  <si>
    <t>Brewster Lady Bulldogs</t>
  </si>
  <si>
    <t>Brewster, NY | Girls Only</t>
  </si>
  <si>
    <t>Westchester Express</t>
  </si>
  <si>
    <t>Brewster, NY</t>
  </si>
  <si>
    <t>AHF , LIAHL , NYE , THF</t>
  </si>
  <si>
    <t>South Westchester Blackhawks</t>
  </si>
  <si>
    <t>Bronxville, NY</t>
  </si>
  <si>
    <t>EJEPL , HVHL , NYE</t>
  </si>
  <si>
    <t>New York Aviators</t>
  </si>
  <si>
    <t>Brooklyn, NY</t>
  </si>
  <si>
    <t>HVHL , LIAHL</t>
  </si>
  <si>
    <t>Buffalo Bisons</t>
  </si>
  <si>
    <t>Buffalo, NY</t>
  </si>
  <si>
    <t>GLGHL , OWHL-S , WNYAHL</t>
  </si>
  <si>
    <t>Buffalo Jr Sabres</t>
  </si>
  <si>
    <t>T1EHL , WNYAHL</t>
  </si>
  <si>
    <t>Buffalo Red Raiders</t>
  </si>
  <si>
    <t>MPHL , WNYAHL</t>
  </si>
  <si>
    <t>Buffalo Shamrocks</t>
  </si>
  <si>
    <t>Cazenovia Chiefs</t>
  </si>
  <si>
    <t>Nichols School</t>
  </si>
  <si>
    <t>WNYAHL</t>
  </si>
  <si>
    <t>Camillus Cougars</t>
  </si>
  <si>
    <t>Camillus, NY</t>
  </si>
  <si>
    <t>Canandaigua Knights</t>
  </si>
  <si>
    <t>Canandaigua, NY</t>
  </si>
  <si>
    <t>Canton Bears</t>
  </si>
  <si>
    <t>Canton, NY</t>
  </si>
  <si>
    <t>HEO , NNYSHL</t>
  </si>
  <si>
    <t>Chazy Flyers</t>
  </si>
  <si>
    <t>Chazy, NY</t>
  </si>
  <si>
    <t>Buffalo Regals</t>
  </si>
  <si>
    <t>Cheektowaga, NY</t>
  </si>
  <si>
    <t>Cheektowaga Warriors</t>
  </si>
  <si>
    <t>MOHL , WNYAHL</t>
  </si>
  <si>
    <t>Clarence Mustangs</t>
  </si>
  <si>
    <t>Clarence Center, NY</t>
  </si>
  <si>
    <t>Thousand Island Pirates</t>
  </si>
  <si>
    <t>Clayton, NY</t>
  </si>
  <si>
    <t>Clifton Park Eagles</t>
  </si>
  <si>
    <t>Clifton Park, NY</t>
  </si>
  <si>
    <t>NY Dynamo</t>
  </si>
  <si>
    <t>AGHF , AHF , THF</t>
  </si>
  <si>
    <t>Clinton Comets</t>
  </si>
  <si>
    <t>Clinton, NY</t>
  </si>
  <si>
    <t>CNY Bobcats</t>
  </si>
  <si>
    <t>Clinton, NY | Girls Only</t>
  </si>
  <si>
    <t>Cortland Flames</t>
  </si>
  <si>
    <t>Cortland, NY</t>
  </si>
  <si>
    <t>Bethlehem Eagles</t>
  </si>
  <si>
    <t>Delmar, NY</t>
  </si>
  <si>
    <t>Dix Hills Hawks</t>
  </si>
  <si>
    <t>Dix Hills, NY</t>
  </si>
  <si>
    <t>Long Island Rebels</t>
  </si>
  <si>
    <t>AYHL , HVHL , LIAHL</t>
  </si>
  <si>
    <t>East Aurora Beast</t>
  </si>
  <si>
    <t>East Aurora, NY</t>
  </si>
  <si>
    <t>Long Island Gulls</t>
  </si>
  <si>
    <t>East Meadow, NY</t>
  </si>
  <si>
    <t>AYHL , BEAST , NYE</t>
  </si>
  <si>
    <t>New York Islanders</t>
  </si>
  <si>
    <t>East Meadow, NY | Girls Only</t>
  </si>
  <si>
    <t>AGHF , NGHL</t>
  </si>
  <si>
    <t>Elmira Jr Aviators</t>
  </si>
  <si>
    <t>Elmira, NY</t>
  </si>
  <si>
    <t>Westchester Vipers</t>
  </si>
  <si>
    <t>Elmsford, NY</t>
  </si>
  <si>
    <t>Rochester Jr Americans</t>
  </si>
  <si>
    <t>Fairport, NY</t>
  </si>
  <si>
    <t>EAHC , GLGHL , WNYAHL</t>
  </si>
  <si>
    <t>North Franklin Shamrocks</t>
  </si>
  <si>
    <t>Fort Covington, NY</t>
  </si>
  <si>
    <t>Fredonia Steelers</t>
  </si>
  <si>
    <t>Fredonia, NY</t>
  </si>
  <si>
    <t>Long Island Arrows</t>
  </si>
  <si>
    <t>Freeport, NY</t>
  </si>
  <si>
    <t>AHF , EJEPL , LIAHL , NYE , THF</t>
  </si>
  <si>
    <t>Long Island Enforcers</t>
  </si>
  <si>
    <t>EJEPL , LIAHL</t>
  </si>
  <si>
    <t>Fulton Raiders</t>
  </si>
  <si>
    <t>Fulton, NY</t>
  </si>
  <si>
    <t>Livingston Blues</t>
  </si>
  <si>
    <t>Geneseo, NY</t>
  </si>
  <si>
    <t>Geneva Generals</t>
  </si>
  <si>
    <t>Geneva, NY</t>
  </si>
  <si>
    <t>Adirondack Thunder</t>
  </si>
  <si>
    <t>Glens Falls, NY</t>
  </si>
  <si>
    <t>MVHL , NNYSHL</t>
  </si>
  <si>
    <t>Great Neck Bruins</t>
  </si>
  <si>
    <t>Great Neck, NY</t>
  </si>
  <si>
    <t>Hamburg Hawks</t>
  </si>
  <si>
    <t>Hamburg, NY</t>
  </si>
  <si>
    <t>Nassau County Lions</t>
  </si>
  <si>
    <t>Hicksville, NY</t>
  </si>
  <si>
    <t>EJEPL , HVHL</t>
  </si>
  <si>
    <t>Team Long Island</t>
  </si>
  <si>
    <t>Huntington, NY | Girls Only</t>
  </si>
  <si>
    <t>Ithaca Bears</t>
  </si>
  <si>
    <t>Ithaca, NY</t>
  </si>
  <si>
    <t>Ithaca Shooting Stars</t>
  </si>
  <si>
    <t>Ithaca, NY | Girls Only</t>
  </si>
  <si>
    <t>CNY</t>
  </si>
  <si>
    <t>Jamestown Lakers</t>
  </si>
  <si>
    <t>Jamestown, NY</t>
  </si>
  <si>
    <t>Bedford Bears</t>
  </si>
  <si>
    <t>Katonah, NY</t>
  </si>
  <si>
    <t>HVHL , NYE</t>
  </si>
  <si>
    <t>Long Island Royals</t>
  </si>
  <si>
    <t>Kings Park, NY</t>
  </si>
  <si>
    <t>AYHL , EJEPL , LIAHL</t>
  </si>
  <si>
    <t>Northwood School</t>
  </si>
  <si>
    <t>Lake Placid, NY</t>
  </si>
  <si>
    <t>JWHL , PHC</t>
  </si>
  <si>
    <t>Central Outlaws</t>
  </si>
  <si>
    <t>Lansing, NY</t>
  </si>
  <si>
    <t>Lockport Lock Monsters</t>
  </si>
  <si>
    <t>Lockport, NY</t>
  </si>
  <si>
    <t>Beaver Dam WSC</t>
  </si>
  <si>
    <t>Locust Valley, NY</t>
  </si>
  <si>
    <t>Long Beach Lightning</t>
  </si>
  <si>
    <t>Long Beach, NY</t>
  </si>
  <si>
    <t>Louisville Lightning</t>
  </si>
  <si>
    <t>Louisville, NY</t>
  </si>
  <si>
    <t>Lewis County Cobras</t>
  </si>
  <si>
    <t>Lowville, NY</t>
  </si>
  <si>
    <t>Adirondack 46ers</t>
  </si>
  <si>
    <t>Malone, NY</t>
  </si>
  <si>
    <t>NGHL , NNYSHL</t>
  </si>
  <si>
    <t>Mamaroneck Tigers</t>
  </si>
  <si>
    <t>Mamaroneck, NY</t>
  </si>
  <si>
    <t>Stateline Hawks</t>
  </si>
  <si>
    <t>Mamaroneck, NY | Girls Only</t>
  </si>
  <si>
    <t>AGHF , CGHL-CT</t>
  </si>
  <si>
    <t>New York Ice Cats</t>
  </si>
  <si>
    <t>Manhattan, NY</t>
  </si>
  <si>
    <t>Massena Jr Raiders</t>
  </si>
  <si>
    <t>Massena, NY</t>
  </si>
  <si>
    <t>Millbrook Knights</t>
  </si>
  <si>
    <t>Milbrook, NY</t>
  </si>
  <si>
    <t>Ramapo Saints</t>
  </si>
  <si>
    <t>Monsey, NY</t>
  </si>
  <si>
    <t>Center State Stampede</t>
  </si>
  <si>
    <t>Morrisville, NY</t>
  </si>
  <si>
    <t>New Hartford / Whitestown</t>
  </si>
  <si>
    <t>New Hartford, NY</t>
  </si>
  <si>
    <t>Long Island Sharks</t>
  </si>
  <si>
    <t>New Hyde Park, NY</t>
  </si>
  <si>
    <t>EJEPL , HVHL , LIAHL</t>
  </si>
  <si>
    <t>New Rochelle Lightning</t>
  </si>
  <si>
    <t>New Rochelle, NY</t>
  </si>
  <si>
    <t>Greater New York Stars</t>
  </si>
  <si>
    <t>New York, NY</t>
  </si>
  <si>
    <t>EJEPL</t>
  </si>
  <si>
    <t>New York City Cyclones</t>
  </si>
  <si>
    <t>North Park</t>
  </si>
  <si>
    <t>EJEPL , HVHL , LIAHL , NYE , THF</t>
  </si>
  <si>
    <t>Riverbank Hockey Club</t>
  </si>
  <si>
    <t>Mid-Hudson Polar Bears</t>
  </si>
  <si>
    <t>Newburgh, NY</t>
  </si>
  <si>
    <t>EJEPL , HVHL , LIAHL , NYE</t>
  </si>
  <si>
    <t>Niagara Jr Purple Eagles</t>
  </si>
  <si>
    <t>Niagara Falls, NY</t>
  </si>
  <si>
    <t>Power City Bruins</t>
  </si>
  <si>
    <t>Wheatfield Blades</t>
  </si>
  <si>
    <t>North Tonawanda, NY</t>
  </si>
  <si>
    <t>GLGHL , WNYAHL</t>
  </si>
  <si>
    <t>Norfolk-Norwood Icemen</t>
  </si>
  <si>
    <t>Norwood, NY</t>
  </si>
  <si>
    <t>Ogdensburg Maple Leafs</t>
  </si>
  <si>
    <t>Ogdensburg, NY</t>
  </si>
  <si>
    <t>Olean Arrows</t>
  </si>
  <si>
    <t>Olean, NY</t>
  </si>
  <si>
    <t>Oswego Buccaneers</t>
  </si>
  <si>
    <t>Oswego, NY</t>
  </si>
  <si>
    <t>Pawling Youth</t>
  </si>
  <si>
    <t>Pawling, NY</t>
  </si>
  <si>
    <t>Putnam Panthers</t>
  </si>
  <si>
    <t>Pelham Pelicans</t>
  </si>
  <si>
    <t>Pelham, NY</t>
  </si>
  <si>
    <t>Plattsburgh Roadrunners</t>
  </si>
  <si>
    <t>Plattsburgh, NY</t>
  </si>
  <si>
    <t>Long Island Edge</t>
  </si>
  <si>
    <t>Port Washington, NY</t>
  </si>
  <si>
    <t>Potsdam Sandstoners</t>
  </si>
  <si>
    <t>Potsdam, NY</t>
  </si>
  <si>
    <t>Salmon River Storm</t>
  </si>
  <si>
    <t>Pulaski, NY</t>
  </si>
  <si>
    <t>Bishop Kearney Selects</t>
  </si>
  <si>
    <t>Rochester, NY</t>
  </si>
  <si>
    <t>NEPack , WNYAHL</t>
  </si>
  <si>
    <t>Rochester Aces</t>
  </si>
  <si>
    <t>Rochester Coalition</t>
  </si>
  <si>
    <t>BEAST , EAHC , WNYAHL</t>
  </si>
  <si>
    <t>Rochester Edge</t>
  </si>
  <si>
    <t>Rochester, NY | Girls Only</t>
  </si>
  <si>
    <t>EAHC , GLGHL</t>
  </si>
  <si>
    <t>Rochester Saints</t>
  </si>
  <si>
    <t>Rome Grizzlies</t>
  </si>
  <si>
    <t>Rome, NY</t>
  </si>
  <si>
    <t>North Country Cougars</t>
  </si>
  <si>
    <t>Rouses Point, NY</t>
  </si>
  <si>
    <t>Rye Rangers</t>
  </si>
  <si>
    <t>Rye, NY</t>
  </si>
  <si>
    <t>AHF , HVHL</t>
  </si>
  <si>
    <t>Sara-Placid Lakers</t>
  </si>
  <si>
    <t>Saranac Lake, NY</t>
  </si>
  <si>
    <t>Saratoga Blue Knights</t>
  </si>
  <si>
    <t>Saratoga Springs, NY</t>
  </si>
  <si>
    <t>Saugerties Mustangs</t>
  </si>
  <si>
    <t>Saugerties, NY</t>
  </si>
  <si>
    <t>AGHF , AHF , NYE</t>
  </si>
  <si>
    <t>PAL Jr Islanders</t>
  </si>
  <si>
    <t>Sayville, NY</t>
  </si>
  <si>
    <t>Scarsdale Raiders</t>
  </si>
  <si>
    <t>Scarsdale, NY</t>
  </si>
  <si>
    <t>Schenectady Chargers</t>
  </si>
  <si>
    <t>Schenectady, NY</t>
  </si>
  <si>
    <t>Skaneateles Lakers</t>
  </si>
  <si>
    <t>Skaneateles, NY</t>
  </si>
  <si>
    <t>CNY , GLGHL , Snowbelt</t>
  </si>
  <si>
    <t>Rockland Revolution</t>
  </si>
  <si>
    <t>Stony Point, NY</t>
  </si>
  <si>
    <t>Syracuse Nationals</t>
  </si>
  <si>
    <t>Syracuse, NY</t>
  </si>
  <si>
    <t>Syracuse Valley Eagles</t>
  </si>
  <si>
    <t>Upstate Badgers</t>
  </si>
  <si>
    <t>Tonawanda Whalers</t>
  </si>
  <si>
    <t>Tonawanda, NY</t>
  </si>
  <si>
    <t>Troy Albany Titans</t>
  </si>
  <si>
    <t>Troy, NY</t>
  </si>
  <si>
    <t>Tupper Lake Lumberjacks</t>
  </si>
  <si>
    <t>Tupper Lake, NY</t>
  </si>
  <si>
    <t>Notre Dame Hockey Academy</t>
  </si>
  <si>
    <t>Utica, NY</t>
  </si>
  <si>
    <t>Utica Jr Comets</t>
  </si>
  <si>
    <t>Peconic Wildcats</t>
  </si>
  <si>
    <t>Wading River, NY</t>
  </si>
  <si>
    <t>Watertown Wolves</t>
  </si>
  <si>
    <t>Watertown, NY</t>
  </si>
  <si>
    <t>NNYSHL , Snowbelt</t>
  </si>
  <si>
    <t>Webster Cyclones</t>
  </si>
  <si>
    <t>Webster, NY</t>
  </si>
  <si>
    <t>West Point Jr Black Knights</t>
  </si>
  <si>
    <t>West Point, NY</t>
  </si>
  <si>
    <t>Southtowns Stars</t>
  </si>
  <si>
    <t>West Seneca, NY</t>
  </si>
  <si>
    <t>West Seneca Wings</t>
  </si>
  <si>
    <t>MOHL , OWHL-S , WNYAHL</t>
  </si>
  <si>
    <t>White Plains Plainsmen</t>
  </si>
  <si>
    <t>White Plains, NY</t>
  </si>
  <si>
    <t>North Carolina Associations</t>
  </si>
  <si>
    <t>Carolina Premier</t>
  </si>
  <si>
    <t>Charlotte, NC</t>
  </si>
  <si>
    <t>ACHC , CHL</t>
  </si>
  <si>
    <t>Charlotte Jr Checkers</t>
  </si>
  <si>
    <t>Queen City Royals</t>
  </si>
  <si>
    <t>ACHC , CHL , SGHL</t>
  </si>
  <si>
    <t>Cape Fear Warriors</t>
  </si>
  <si>
    <t>Fayetteville, NC</t>
  </si>
  <si>
    <t>CHL</t>
  </si>
  <si>
    <t>Triad Storm</t>
  </si>
  <si>
    <t>Greensboro, NC</t>
  </si>
  <si>
    <t>Greenville Jr Pirates</t>
  </si>
  <si>
    <t>Greenville, NC</t>
  </si>
  <si>
    <t>Carolina Thunder</t>
  </si>
  <si>
    <t>Hillsborough, NC</t>
  </si>
  <si>
    <t>ACHC , EJEPL</t>
  </si>
  <si>
    <t>Hillsborough Hogs</t>
  </si>
  <si>
    <t>Pineville Falcons</t>
  </si>
  <si>
    <t>Pineville, NC</t>
  </si>
  <si>
    <t>Carolina Alliance</t>
  </si>
  <si>
    <t>Raleigh, NC</t>
  </si>
  <si>
    <t>Carolina Junior Canes</t>
  </si>
  <si>
    <t>AHF , CHL , NGHL , T1EHL</t>
  </si>
  <si>
    <t>NC Golden Bears</t>
  </si>
  <si>
    <t>PHHL Polars</t>
  </si>
  <si>
    <t>Raleigh Raptors</t>
  </si>
  <si>
    <t>Wilmington Jr Seahawks</t>
  </si>
  <si>
    <t>Wilmington, NC</t>
  </si>
  <si>
    <t>Carolina Lady Thunderbirds</t>
  </si>
  <si>
    <t>Winston-Salem, NC</t>
  </si>
  <si>
    <t>North Dakota Associations</t>
  </si>
  <si>
    <t>Bismarck Capitals</t>
  </si>
  <si>
    <t>Bismarck, ND</t>
  </si>
  <si>
    <t>Bottineau Braves</t>
  </si>
  <si>
    <t>Bottineau, ND</t>
  </si>
  <si>
    <t>Cando Odnacs</t>
  </si>
  <si>
    <t>Cando, ND</t>
  </si>
  <si>
    <t>Crosby Comets</t>
  </si>
  <si>
    <t>Crosby, ND</t>
  </si>
  <si>
    <t>Devils Lake Flames</t>
  </si>
  <si>
    <t>Devils Lake, ND</t>
  </si>
  <si>
    <t>Dickinson Outlaws</t>
  </si>
  <si>
    <t>Dickinson, ND</t>
  </si>
  <si>
    <t>Fargo Angels</t>
  </si>
  <si>
    <t>Fargo, ND</t>
  </si>
  <si>
    <t>Fargo Freeze</t>
  </si>
  <si>
    <t>Team North Dakota</t>
  </si>
  <si>
    <t>Grafton-Park River North Stars</t>
  </si>
  <si>
    <t>Grafton, ND</t>
  </si>
  <si>
    <t>Grand Forks Aviators</t>
  </si>
  <si>
    <t>Grand Forks, ND</t>
  </si>
  <si>
    <t>Hazen-Beulah North Stars</t>
  </si>
  <si>
    <t>Hazen, ND</t>
  </si>
  <si>
    <t>Jamestown-Valley City Prowl</t>
  </si>
  <si>
    <t>Jamestown, ND</t>
  </si>
  <si>
    <t>Langdon Blades</t>
  </si>
  <si>
    <t>Langdon, ND</t>
  </si>
  <si>
    <t>Mandan Mayhem</t>
  </si>
  <si>
    <t>Mandan, ND</t>
  </si>
  <si>
    <t>Manvel Freeze</t>
  </si>
  <si>
    <t>Manvel, ND</t>
  </si>
  <si>
    <t>MayPort Ice Dawgs</t>
  </si>
  <si>
    <t>Mayville, ND</t>
  </si>
  <si>
    <t>NDAHA , NDHSAA</t>
  </si>
  <si>
    <t>Minot Wolves</t>
  </si>
  <si>
    <t>Minot, ND</t>
  </si>
  <si>
    <t>Northwood Ice Storm</t>
  </si>
  <si>
    <t>Northwood, ND</t>
  </si>
  <si>
    <t>Rugby Ice Hawks</t>
  </si>
  <si>
    <t>Rugby, ND</t>
  </si>
  <si>
    <t>Valley City Vipers</t>
  </si>
  <si>
    <t>Valley City, ND</t>
  </si>
  <si>
    <t>Breckenridge-Wahpeton Blades</t>
  </si>
  <si>
    <t>Wahpeton, ND</t>
  </si>
  <si>
    <t>Watford City Oilers</t>
  </si>
  <si>
    <t>Watford City, ND</t>
  </si>
  <si>
    <t>West Fargo Stampede</t>
  </si>
  <si>
    <t>West Fargo, ND</t>
  </si>
  <si>
    <t>Williston Flyers</t>
  </si>
  <si>
    <t>Williston, ND</t>
  </si>
  <si>
    <t>Ohio Associations</t>
  </si>
  <si>
    <t>Athens Bobcats</t>
  </si>
  <si>
    <t>Athens, OH</t>
  </si>
  <si>
    <t>Youngstown Phantoms</t>
  </si>
  <si>
    <t>Boardman, OH</t>
  </si>
  <si>
    <t>PAHL</t>
  </si>
  <si>
    <t>Bowling Green Ice Cats</t>
  </si>
  <si>
    <t>Bowling Green, OH</t>
  </si>
  <si>
    <t>Cleveland Sharks</t>
  </si>
  <si>
    <t>Brooklyn, OH</t>
  </si>
  <si>
    <t>CSHL</t>
  </si>
  <si>
    <t>Indian Hill Winter Club</t>
  </si>
  <si>
    <t>Camp Dennison, OH</t>
  </si>
  <si>
    <t>Canton-Akron Jets</t>
  </si>
  <si>
    <t>Canton, OH</t>
  </si>
  <si>
    <t>Geauga Maple Leafs</t>
  </si>
  <si>
    <t>Chagrin Falls, OH</t>
  </si>
  <si>
    <t>Cincinnati Jr Cyclones</t>
  </si>
  <si>
    <t>Cincinnati, OH</t>
  </si>
  <si>
    <t>BTHL , CGHL-CE , MCHL</t>
  </si>
  <si>
    <t>Cleveland Crusaders</t>
  </si>
  <si>
    <t>Cleveland, OH</t>
  </si>
  <si>
    <t>Cleveland Wildcats</t>
  </si>
  <si>
    <t>Rock City Steel Kings</t>
  </si>
  <si>
    <t>Eastside Tigers</t>
  </si>
  <si>
    <t>Cleveland Heights, OH</t>
  </si>
  <si>
    <t>Ohio Prospects</t>
  </si>
  <si>
    <t>Indep, THF</t>
  </si>
  <si>
    <t>Columbus Blue Jackets</t>
  </si>
  <si>
    <t>Columbus, OH</t>
  </si>
  <si>
    <t>CGHL-CE , MCHL</t>
  </si>
  <si>
    <t>Columbus Capitals</t>
  </si>
  <si>
    <t>MCHL</t>
  </si>
  <si>
    <t>Columbus Chill</t>
  </si>
  <si>
    <t>Columbus EDP Spiders</t>
  </si>
  <si>
    <t>Columbus Mavericks</t>
  </si>
  <si>
    <t>BTHL , MCHL</t>
  </si>
  <si>
    <t>Ohio Blue Jackets</t>
  </si>
  <si>
    <t>SISU Thunderbirds</t>
  </si>
  <si>
    <t>Team Columbus</t>
  </si>
  <si>
    <t>Dayton Icehounds</t>
  </si>
  <si>
    <t>Dayton, OH</t>
  </si>
  <si>
    <t>Dayton Stealth</t>
  </si>
  <si>
    <t>Elyria Panthers</t>
  </si>
  <si>
    <t>Elyria, OH</t>
  </si>
  <si>
    <t>Lake Erie Panthers</t>
  </si>
  <si>
    <t>Euclid, OH</t>
  </si>
  <si>
    <t>Findlay Jr Trojans</t>
  </si>
  <si>
    <t>Findlay, OH</t>
  </si>
  <si>
    <t>Fremont Ice Wolves</t>
  </si>
  <si>
    <t>Fremont, OH</t>
  </si>
  <si>
    <t>Gilmour Academy</t>
  </si>
  <si>
    <t>Gates Mills, OH</t>
  </si>
  <si>
    <t>MPHL , PPHL</t>
  </si>
  <si>
    <t>Gilmour Gladiators</t>
  </si>
  <si>
    <t>Tri-County Cyclones</t>
  </si>
  <si>
    <t>Kent, OH</t>
  </si>
  <si>
    <t>Team Ohio</t>
  </si>
  <si>
    <t>Lakewood, OH</t>
  </si>
  <si>
    <t>Winterhurst Warriors</t>
  </si>
  <si>
    <t>Mentor Cardinals</t>
  </si>
  <si>
    <t>Mentor, OH</t>
  </si>
  <si>
    <t>Newark Generals</t>
  </si>
  <si>
    <t>Newark, OH</t>
  </si>
  <si>
    <t>North Olmsted Eagles</t>
  </si>
  <si>
    <t>North Olmsted, OH</t>
  </si>
  <si>
    <t>Miami Jr Redhawks</t>
  </si>
  <si>
    <t>Oxford, OH</t>
  </si>
  <si>
    <t>Cleveland Barons</t>
  </si>
  <si>
    <t>Parma, OH</t>
  </si>
  <si>
    <t>Parma Flyers</t>
  </si>
  <si>
    <t>Rocky River Pirates</t>
  </si>
  <si>
    <t>Rocky River, OH</t>
  </si>
  <si>
    <t>Pillar Hockey Academy</t>
  </si>
  <si>
    <t>Rossford, OH</t>
  </si>
  <si>
    <t>Cleveland Skating Club Chargers</t>
  </si>
  <si>
    <t>Shaker Heights, OH</t>
  </si>
  <si>
    <t>Shaker Heights Red Raiders</t>
  </si>
  <si>
    <t>Strongsville Mustangs</t>
  </si>
  <si>
    <t>Strongsville, OH</t>
  </si>
  <si>
    <t>Sylvania North Stars</t>
  </si>
  <si>
    <t>Sylvania, OH</t>
  </si>
  <si>
    <t>Toledo Cherokee</t>
  </si>
  <si>
    <t>Toledo, OH</t>
  </si>
  <si>
    <t>Troy Bruins</t>
  </si>
  <si>
    <t>Troy, OH</t>
  </si>
  <si>
    <t>Ohio Rivermen</t>
  </si>
  <si>
    <t>Wooster, OH</t>
  </si>
  <si>
    <t>Wooster Oilers</t>
  </si>
  <si>
    <t>Oregon Associations</t>
  </si>
  <si>
    <t>Bend Rapids</t>
  </si>
  <si>
    <t>Bend, OR</t>
  </si>
  <si>
    <t>Eugene Jr Generals</t>
  </si>
  <si>
    <t>Eugene, OR</t>
  </si>
  <si>
    <t>Klamath Falls Ice Hawks</t>
  </si>
  <si>
    <t>Klamath Falls, OR</t>
  </si>
  <si>
    <t>Rogue Valley Reign</t>
  </si>
  <si>
    <t>Medford, OR</t>
  </si>
  <si>
    <t>Portland Jr Winterhawks</t>
  </si>
  <si>
    <t>Portland, OR</t>
  </si>
  <si>
    <t>Rose City Royals</t>
  </si>
  <si>
    <t>Portland, OR | Girls Only</t>
  </si>
  <si>
    <t>Pennsylvania Associations</t>
  </si>
  <si>
    <t>Altoona Trackers</t>
  </si>
  <si>
    <t>Altoona, PA</t>
  </si>
  <si>
    <t>Mid-State Mustangs</t>
  </si>
  <si>
    <t>Palmyra Black Knights</t>
  </si>
  <si>
    <t>Annville, PA</t>
  </si>
  <si>
    <t>Delco Phantoms</t>
  </si>
  <si>
    <t>Aston, PA</t>
  </si>
  <si>
    <t>Philadelphia Little Flyers</t>
  </si>
  <si>
    <t>Beaver County Badgers</t>
  </si>
  <si>
    <t>Beaver, PA</t>
  </si>
  <si>
    <t>Mon Valley Thunder</t>
  </si>
  <si>
    <t>Belle Vernon, PA</t>
  </si>
  <si>
    <t>South Hills Panthers</t>
  </si>
  <si>
    <t>Bethel Park, PA</t>
  </si>
  <si>
    <t>Lehigh Valley Phantoms</t>
  </si>
  <si>
    <t>Bethlehem, PA</t>
  </si>
  <si>
    <t>Bradford Blizzard</t>
  </si>
  <si>
    <t>Bradford, PA</t>
  </si>
  <si>
    <t>MOHL</t>
  </si>
  <si>
    <t>Grundy Senators</t>
  </si>
  <si>
    <t>Bristol, PA</t>
  </si>
  <si>
    <t>South Pittsburgh Rebellion</t>
  </si>
  <si>
    <t>Canonsburg, PA</t>
  </si>
  <si>
    <t>Pittsburgh Arctic Foxes</t>
  </si>
  <si>
    <t>Coraopolis, PA</t>
  </si>
  <si>
    <t>Allegheny Badgers</t>
  </si>
  <si>
    <t>Delmont, PA</t>
  </si>
  <si>
    <t>Campus Wild</t>
  </si>
  <si>
    <t>Downingtown, PA</t>
  </si>
  <si>
    <t>DVHL</t>
  </si>
  <si>
    <t>Erie Jr Otters</t>
  </si>
  <si>
    <t>Erie, PA</t>
  </si>
  <si>
    <t>Mercyhurst Jr Lakers</t>
  </si>
  <si>
    <t>Exton Kings</t>
  </si>
  <si>
    <t>Exton, PA</t>
  </si>
  <si>
    <t>Exton Mighty Moose</t>
  </si>
  <si>
    <t>Exton, PA | Girls Only</t>
  </si>
  <si>
    <t>MAWHA</t>
  </si>
  <si>
    <t>Pittsburgh Yetis</t>
  </si>
  <si>
    <t>Gibsonia, PA</t>
  </si>
  <si>
    <t>Westmoreland Eagles</t>
  </si>
  <si>
    <t>Greensburg, PA</t>
  </si>
  <si>
    <t>Hatfield Ice Hawks</t>
  </si>
  <si>
    <t>Hatfield, PA</t>
  </si>
  <si>
    <t>Lady Patriots</t>
  </si>
  <si>
    <t>Hatfield, PA | Girls Only</t>
  </si>
  <si>
    <t>Philadelphia Genesis Hockey Club</t>
  </si>
  <si>
    <t>Haverford Hawks</t>
  </si>
  <si>
    <t>Havertown, PA</t>
  </si>
  <si>
    <t>Hershey Jr Bears</t>
  </si>
  <si>
    <t>Hershey, PA</t>
  </si>
  <si>
    <t>Indiana Chiefs</t>
  </si>
  <si>
    <t>Indiana, PA</t>
  </si>
  <si>
    <t>Johnstown Warriors</t>
  </si>
  <si>
    <t>Johnstown, PA</t>
  </si>
  <si>
    <t>Chester County Cougars</t>
  </si>
  <si>
    <t>Kennett Square, PA</t>
  </si>
  <si>
    <t>Armstrong Arrows</t>
  </si>
  <si>
    <t>Kittanning, PA</t>
  </si>
  <si>
    <t>Central Penn Panthers</t>
  </si>
  <si>
    <t>Lancaster, PA</t>
  </si>
  <si>
    <t>Lancaster Firebirds</t>
  </si>
  <si>
    <t>North Pittsburgh Wildcats</t>
  </si>
  <si>
    <t>Marshall Township, PA</t>
  </si>
  <si>
    <t>Crawford County Flames</t>
  </si>
  <si>
    <t>Meadville, PA</t>
  </si>
  <si>
    <t>Mt Lebanon Hornets</t>
  </si>
  <si>
    <t>Mt. Lebanon, PA</t>
  </si>
  <si>
    <t>Lawrence County Lightning</t>
  </si>
  <si>
    <t>New Castle, PA</t>
  </si>
  <si>
    <t>Pittsburgh Huskies</t>
  </si>
  <si>
    <t>New Kensington, PA</t>
  </si>
  <si>
    <t>Pittsburgh Stars</t>
  </si>
  <si>
    <t>Valley Forge Colonials</t>
  </si>
  <si>
    <t>Oaks, PA</t>
  </si>
  <si>
    <t>Valley Forge Minutemen</t>
  </si>
  <si>
    <t>AYHL</t>
  </si>
  <si>
    <t>Philadelphia Blazers</t>
  </si>
  <si>
    <t>Philadelphia, PA</t>
  </si>
  <si>
    <t>Snider Hockey</t>
  </si>
  <si>
    <t>Wissahickon Warriors</t>
  </si>
  <si>
    <t>Pittsburgh Aviators</t>
  </si>
  <si>
    <t>Pittsburgh, PA</t>
  </si>
  <si>
    <t>Pittsburgh Penguins Elite</t>
  </si>
  <si>
    <t>NEPack</t>
  </si>
  <si>
    <t>Pittsburgh Predators</t>
  </si>
  <si>
    <t>Pittsburgh Steel City Selects</t>
  </si>
  <si>
    <t>Pittsburgh, PA | Girls Only</t>
  </si>
  <si>
    <t>Pittsburgh Vengeance</t>
  </si>
  <si>
    <t>Reading Royals</t>
  </si>
  <si>
    <t>Reading, PA</t>
  </si>
  <si>
    <t>Wilkes-Barre Jr Pens</t>
  </si>
  <si>
    <t>Scranton, PA</t>
  </si>
  <si>
    <t>Wilkes-Barre/Scranton Jr Knights</t>
  </si>
  <si>
    <t>South Fayette Lions</t>
  </si>
  <si>
    <t>South Fayette, PA</t>
  </si>
  <si>
    <t>State College Icers</t>
  </si>
  <si>
    <t>State College, PA</t>
  </si>
  <si>
    <t>Susquehanna Valley Stampede</t>
  </si>
  <si>
    <t>Sunbury, PA</t>
  </si>
  <si>
    <t>Pittsburgh PHA Icemen</t>
  </si>
  <si>
    <t>Valencia, PA</t>
  </si>
  <si>
    <t>Philadelphia Revolution</t>
  </si>
  <si>
    <t>Warminster, PA</t>
  </si>
  <si>
    <t>Wintersport Royals</t>
  </si>
  <si>
    <t>Philadelphia Jr Flyers</t>
  </si>
  <si>
    <t>West Chester, PA</t>
  </si>
  <si>
    <t>Team Philadelphia</t>
  </si>
  <si>
    <t>West Chester Quakers</t>
  </si>
  <si>
    <t>West Chester Wolves</t>
  </si>
  <si>
    <t>York Devils</t>
  </si>
  <si>
    <t>York, PA</t>
  </si>
  <si>
    <t>DVHL , EJEPL</t>
  </si>
  <si>
    <t>AYHL , DVHL , MAWHA , NAT1HL</t>
  </si>
  <si>
    <t>AGHF , AHF , AYHL , MAWHA</t>
  </si>
  <si>
    <t>DVHL , MAWHA</t>
  </si>
  <si>
    <t>NAT1HL , THF</t>
  </si>
  <si>
    <t>AGHF , DVHL , EJEPL , MAWHA</t>
  </si>
  <si>
    <t>AHF , AYHL</t>
  </si>
  <si>
    <t>AGHF , AYHL , MAWHA , NGHL , T1EHL</t>
  </si>
  <si>
    <t>Rhode Island Associations</t>
  </si>
  <si>
    <t>Burrillville Broncos</t>
  </si>
  <si>
    <t>Burrillville, RI</t>
  </si>
  <si>
    <t>Burrillville Broncos (Midget)</t>
  </si>
  <si>
    <t>Central Rhode Island Knights</t>
  </si>
  <si>
    <t>Cranston, RI</t>
  </si>
  <si>
    <t>NRI Vikings</t>
  </si>
  <si>
    <t>Greenville, RI</t>
  </si>
  <si>
    <t>Newport Whalers</t>
  </si>
  <si>
    <t>Middletown, RI</t>
  </si>
  <si>
    <t>Providence Capitals</t>
  </si>
  <si>
    <t>Providence, RI</t>
  </si>
  <si>
    <t>Rhode Island Sting</t>
  </si>
  <si>
    <t>Providence, RI | Girls Only</t>
  </si>
  <si>
    <t>Providence Jr Bears</t>
  </si>
  <si>
    <t>Rumford, RI</t>
  </si>
  <si>
    <t>SRI Jr Rams</t>
  </si>
  <si>
    <t>Wakefield, RI</t>
  </si>
  <si>
    <t>Rhode Island Jr Blues</t>
  </si>
  <si>
    <t>Warwick, RI</t>
  </si>
  <si>
    <t>PHL , SCHL</t>
  </si>
  <si>
    <t>Rhode Island Saints</t>
  </si>
  <si>
    <t>West Warwick, RI</t>
  </si>
  <si>
    <t>Mount St Charles Hockey Academy</t>
  </si>
  <si>
    <t>Woonsocket, RI</t>
  </si>
  <si>
    <t>NEPack , PHC , THF</t>
  </si>
  <si>
    <t>Mount St Charles Jr Mounties</t>
  </si>
  <si>
    <t>South Dakota Associations</t>
  </si>
  <si>
    <t>Aberdeen Cougars</t>
  </si>
  <si>
    <t>Aberdeen, SD</t>
  </si>
  <si>
    <t>Brandon Valley Ice Cats</t>
  </si>
  <si>
    <t>Brandon, SD</t>
  </si>
  <si>
    <t>Brookings Rangers</t>
  </si>
  <si>
    <t>Brookings, SD</t>
  </si>
  <si>
    <t>Huron AllStars</t>
  </si>
  <si>
    <t>Huron, SD</t>
  </si>
  <si>
    <t>Mitchell Marlins</t>
  </si>
  <si>
    <t>Mitchell, SD</t>
  </si>
  <si>
    <t>Oahe Capitals</t>
  </si>
  <si>
    <t>Pierre, SD</t>
  </si>
  <si>
    <t>Rushmore Thunder</t>
  </si>
  <si>
    <t>Rapid City, SD</t>
  </si>
  <si>
    <t>Sioux Falls Flyers</t>
  </si>
  <si>
    <t>Sioux Falls, SD</t>
  </si>
  <si>
    <t>Sioux Falls Power</t>
  </si>
  <si>
    <t>Team South Dakota</t>
  </si>
  <si>
    <t>Northern Hills Chinook</t>
  </si>
  <si>
    <t>Spearfish, SD</t>
  </si>
  <si>
    <t>Watertown Lakers</t>
  </si>
  <si>
    <t>Watertown, SD</t>
  </si>
  <si>
    <t>Yankton Miracle</t>
  </si>
  <si>
    <t>Yankton, SD</t>
  </si>
  <si>
    <t>Tennessee Associations</t>
  </si>
  <si>
    <t>Smoky Mountain Wild</t>
  </si>
  <si>
    <t>Knoxville, TN</t>
  </si>
  <si>
    <t>Knoxville Jr Ice Bears</t>
  </si>
  <si>
    <t>Lenoir City, TN</t>
  </si>
  <si>
    <t>Music City Marauders</t>
  </si>
  <si>
    <t>Nashville, TN</t>
  </si>
  <si>
    <t>Nashville Flyers</t>
  </si>
  <si>
    <t>Nashville Jr Predators</t>
  </si>
  <si>
    <t>SYTHL , T1EHL</t>
  </si>
  <si>
    <t>Tennessee Wolverines</t>
  </si>
  <si>
    <t>Nashville, TN | Girls Only</t>
  </si>
  <si>
    <t>CGHL-CE , SGHL</t>
  </si>
  <si>
    <t>Nashville Warriors</t>
  </si>
  <si>
    <t>Nolensville, TN</t>
  </si>
  <si>
    <t>Texas Associations</t>
  </si>
  <si>
    <t>Amarillo Wranglers</t>
  </si>
  <si>
    <t>Amarillo, TX</t>
  </si>
  <si>
    <t>THL</t>
  </si>
  <si>
    <t>Austin Mallards</t>
  </si>
  <si>
    <t>Austin, TX</t>
  </si>
  <si>
    <t>Texas Jr Stars</t>
  </si>
  <si>
    <t>Brazos Valley Storm</t>
  </si>
  <si>
    <t>College Station, TX</t>
  </si>
  <si>
    <t>Texas Outlaws</t>
  </si>
  <si>
    <t>Dallas Stars Elite</t>
  </si>
  <si>
    <t>Dallas, TX</t>
  </si>
  <si>
    <t>NGHL , T1EHL , THL</t>
  </si>
  <si>
    <t>El Paso Rhinos</t>
  </si>
  <si>
    <t>El Paso, TX</t>
  </si>
  <si>
    <t>Texas Heat</t>
  </si>
  <si>
    <t>Euless, TX</t>
  </si>
  <si>
    <t>Texas Tigers</t>
  </si>
  <si>
    <t>Farmers Branch, TX</t>
  </si>
  <si>
    <t>Houston Jr Aeros</t>
  </si>
  <si>
    <t>Houston, TX</t>
  </si>
  <si>
    <t>HTX Storm</t>
  </si>
  <si>
    <t>Houston, TX | Girls Only</t>
  </si>
  <si>
    <t>McKinney North Stars</t>
  </si>
  <si>
    <t>McKinney, TX</t>
  </si>
  <si>
    <t>Texas Jr Brahmas</t>
  </si>
  <si>
    <t>North Richland Hills, TX</t>
  </si>
  <si>
    <t>Odessa Jr Jackalopes</t>
  </si>
  <si>
    <t>Odessa, TX</t>
  </si>
  <si>
    <t>Dallas Penguins</t>
  </si>
  <si>
    <t>Plano, TX</t>
  </si>
  <si>
    <t>Texas Warriors</t>
  </si>
  <si>
    <t>Richardson, TX</t>
  </si>
  <si>
    <t>Northwoods Excalibur</t>
  </si>
  <si>
    <t>San Antonio, TX</t>
  </si>
  <si>
    <t>San Antonio Jr Rampage</t>
  </si>
  <si>
    <t>Utah Associations</t>
  </si>
  <si>
    <t>Davis County Wind</t>
  </si>
  <si>
    <t>Bountiful, UT</t>
  </si>
  <si>
    <t>UAHL</t>
  </si>
  <si>
    <t>Cache Valley Jr Aggies</t>
  </si>
  <si>
    <t>Logan, UT</t>
  </si>
  <si>
    <t>Utah Jr Mustangs</t>
  </si>
  <si>
    <t>Ogden, UT</t>
  </si>
  <si>
    <t>NWAHL , UAHL</t>
  </si>
  <si>
    <t>Park City Ice Miners</t>
  </si>
  <si>
    <t>Park City, UT</t>
  </si>
  <si>
    <t>Wasatch Wild</t>
  </si>
  <si>
    <t>Provo, UT</t>
  </si>
  <si>
    <t>Salt Lake County Lightning</t>
  </si>
  <si>
    <t>Salt Lake City, UT</t>
  </si>
  <si>
    <t>Utah Dawgs</t>
  </si>
  <si>
    <t>Utah Jr Grizzlies</t>
  </si>
  <si>
    <t>NWAHL , RMHF , UAHL</t>
  </si>
  <si>
    <t>Utah Lady Grizzlies</t>
  </si>
  <si>
    <t>Salt Lake City, UT | Girls Only</t>
  </si>
  <si>
    <t>WGHL</t>
  </si>
  <si>
    <t>Wasatch Renegades</t>
  </si>
  <si>
    <t>Vernal Raptors</t>
  </si>
  <si>
    <t>Vernal, UT</t>
  </si>
  <si>
    <t>Vermont Associations</t>
  </si>
  <si>
    <t>Central Vermont Black Bears</t>
  </si>
  <si>
    <t>Barre, VT</t>
  </si>
  <si>
    <t>VSAHA</t>
  </si>
  <si>
    <t>Brattleboro Greyhawks</t>
  </si>
  <si>
    <t>Brattleboro, VT</t>
  </si>
  <si>
    <t>Burlington Bobcats</t>
  </si>
  <si>
    <t>Burlington, VT</t>
  </si>
  <si>
    <t>Vermont Shamrocks</t>
  </si>
  <si>
    <t>Burlington, VT | Girls Only</t>
  </si>
  <si>
    <t>Essex Sting</t>
  </si>
  <si>
    <t>Essex Junction, VT</t>
  </si>
  <si>
    <t>Vermont Jr Catamounts</t>
  </si>
  <si>
    <t>Missisquoi Thunderbirds</t>
  </si>
  <si>
    <t>Highgate, VT</t>
  </si>
  <si>
    <t>Lyndon Red Wings</t>
  </si>
  <si>
    <t>Lyndonville, VT</t>
  </si>
  <si>
    <t>Northshire Bulldogs</t>
  </si>
  <si>
    <t>Manchester, VT</t>
  </si>
  <si>
    <t>Middlebury Tigers</t>
  </si>
  <si>
    <t>Middlebury, VT</t>
  </si>
  <si>
    <t>Milton Warriors</t>
  </si>
  <si>
    <t>Milton, VT</t>
  </si>
  <si>
    <t>Rutland Jr Spartans</t>
  </si>
  <si>
    <t>Rutland, VT</t>
  </si>
  <si>
    <t>CSB Hawks</t>
  </si>
  <si>
    <t>South Burlington, VT</t>
  </si>
  <si>
    <t>St Albans Hockey</t>
  </si>
  <si>
    <t>St Albans, VT</t>
  </si>
  <si>
    <t>Stowe Raiders</t>
  </si>
  <si>
    <t>Stowe, VT</t>
  </si>
  <si>
    <t>Vermont Flames</t>
  </si>
  <si>
    <t>Waterbury, VT</t>
  </si>
  <si>
    <t>MVHL , NEGHL , UT1HL</t>
  </si>
  <si>
    <t>Vermont Stars</t>
  </si>
  <si>
    <t>Waterbury, VT | Girls Only</t>
  </si>
  <si>
    <t>Woodstock Jr Wasps</t>
  </si>
  <si>
    <t>Woodstock, VT</t>
  </si>
  <si>
    <t>Virginia Associations</t>
  </si>
  <si>
    <t>Northern VA Ice Dogs</t>
  </si>
  <si>
    <t>Alexandria, VA</t>
  </si>
  <si>
    <t>CBHL , CCHL , MAWHA</t>
  </si>
  <si>
    <t>Capitals Academy</t>
  </si>
  <si>
    <t>Arlington, VA</t>
  </si>
  <si>
    <t>CBHL , EJEPL</t>
  </si>
  <si>
    <t>Ashburn Edge</t>
  </si>
  <si>
    <t>Ashburn, VA</t>
  </si>
  <si>
    <t>Ashburn Xtreme</t>
  </si>
  <si>
    <t>Hampton Roads Whalers</t>
  </si>
  <si>
    <t>Chesapeake, VA</t>
  </si>
  <si>
    <t>Potomac Patriots</t>
  </si>
  <si>
    <t>Dale City, VA</t>
  </si>
  <si>
    <t>Piedmont Predators</t>
  </si>
  <si>
    <t>Haymarket, VA</t>
  </si>
  <si>
    <t>Loudoun Knights</t>
  </si>
  <si>
    <t>Leesburg, VA</t>
  </si>
  <si>
    <t>Washington Little Capitals</t>
  </si>
  <si>
    <t>AYHL , T1EHL</t>
  </si>
  <si>
    <t>Lynchburg Coyotes</t>
  </si>
  <si>
    <t>Lynchburg, VA</t>
  </si>
  <si>
    <t>ACHC , CHL , EJEPL</t>
  </si>
  <si>
    <t>Reston Raiders</t>
  </si>
  <si>
    <t>Reston, VA</t>
  </si>
  <si>
    <t>AGHF , CBHL , EJEPL</t>
  </si>
  <si>
    <t>Richmond Generals</t>
  </si>
  <si>
    <t>Richmond, VA</t>
  </si>
  <si>
    <t>Richmond Generals Selects</t>
  </si>
  <si>
    <t>Roanoke Jr Rail Yard Dawgs</t>
  </si>
  <si>
    <t>Roanoke, VA</t>
  </si>
  <si>
    <t>St James HC</t>
  </si>
  <si>
    <t>Springfield, VA</t>
  </si>
  <si>
    <t>AGHF , CBHL , CCHL , NGHL</t>
  </si>
  <si>
    <t>Hampton Roads Warriors</t>
  </si>
  <si>
    <t>Virginia Beach, VA</t>
  </si>
  <si>
    <t>Washington Associations</t>
  </si>
  <si>
    <t>Seattle Red Hawks</t>
  </si>
  <si>
    <t>Bellevue, WA | Girls Only</t>
  </si>
  <si>
    <t>Bellingham Jr Blazers</t>
  </si>
  <si>
    <t>Bellingham, WA</t>
  </si>
  <si>
    <t>West Sound Warriors</t>
  </si>
  <si>
    <t>Bremerton, WA</t>
  </si>
  <si>
    <t>Metro , PNAHA</t>
  </si>
  <si>
    <t>Spokane Warhorses</t>
  </si>
  <si>
    <t>Cheney, WA</t>
  </si>
  <si>
    <t>PNAHA</t>
  </si>
  <si>
    <t>Everett Jr Silvertips</t>
  </si>
  <si>
    <t>Everett, WA</t>
  </si>
  <si>
    <t>Tri-Cities Jr Americans</t>
  </si>
  <si>
    <t>Kennewick, WA</t>
  </si>
  <si>
    <t>NWAHL , PNAHA</t>
  </si>
  <si>
    <t>Kent Valley Selects</t>
  </si>
  <si>
    <t>Kent, WA</t>
  </si>
  <si>
    <t>STAR Hockey Academy</t>
  </si>
  <si>
    <t>Sno-King Jr Thunderbirds</t>
  </si>
  <si>
    <t>Kirkland, WA</t>
  </si>
  <si>
    <t>Moses Lake</t>
  </si>
  <si>
    <t>Moses Lake, WA</t>
  </si>
  <si>
    <t>Seattle Jr Mets</t>
  </si>
  <si>
    <t>Mountlake Terrace, WA</t>
  </si>
  <si>
    <t>Metro , PCAHA , PNAHA , RMHF</t>
  </si>
  <si>
    <t>Seattle Jr Kraken</t>
  </si>
  <si>
    <t>Seattle, WA</t>
  </si>
  <si>
    <t>Metro , NAT1HL , PNAHA</t>
  </si>
  <si>
    <t>Spokane Jr Chiefs</t>
  </si>
  <si>
    <t>Spokane, WA</t>
  </si>
  <si>
    <t>OMAHA , PNAHA</t>
  </si>
  <si>
    <t>Tacoma Rockets</t>
  </si>
  <si>
    <t>Tacoma, WA</t>
  </si>
  <si>
    <t>Metro , NWAHL , PNAHA</t>
  </si>
  <si>
    <t>Vancouver Rangers</t>
  </si>
  <si>
    <t>Vancouver, WA</t>
  </si>
  <si>
    <t>Wenatchee Jr Wild</t>
  </si>
  <si>
    <t>Wenatchee, WA</t>
  </si>
  <si>
    <t>Wenatchee Wild</t>
  </si>
  <si>
    <t>CSSHL , PNAHA</t>
  </si>
  <si>
    <t>Yakima Hawks</t>
  </si>
  <si>
    <t>Yakima, WA</t>
  </si>
  <si>
    <t>Wisconsin Associations</t>
  </si>
  <si>
    <t>Altoona Railroaders</t>
  </si>
  <si>
    <t>Altoona, WI</t>
  </si>
  <si>
    <t>WAHA</t>
  </si>
  <si>
    <t>Amery Warriors</t>
  </si>
  <si>
    <t>Amery, WI</t>
  </si>
  <si>
    <t>Antigo Red Robins</t>
  </si>
  <si>
    <t>Antigo, WI</t>
  </si>
  <si>
    <t>Appleton Avalanche</t>
  </si>
  <si>
    <t>Appleton, WI</t>
  </si>
  <si>
    <t>Ashland Oredockers</t>
  </si>
  <si>
    <t>Ashland, WI</t>
  </si>
  <si>
    <t>Baldwin Blackhawks</t>
  </si>
  <si>
    <t>Baldwin, WI</t>
  </si>
  <si>
    <t>MN02 , WAHA</t>
  </si>
  <si>
    <t>Baraboo Thunderbirds</t>
  </si>
  <si>
    <t>Baraboo, WI</t>
  </si>
  <si>
    <t>Barron/Chetek Grizzlies</t>
  </si>
  <si>
    <t>Barron, WI</t>
  </si>
  <si>
    <t>Beaver Dam</t>
  </si>
  <si>
    <t>Beaver Dam, WI</t>
  </si>
  <si>
    <t>Beloit Jr Knights</t>
  </si>
  <si>
    <t>Beloit, WI</t>
  </si>
  <si>
    <t>Black River Falls Tigers</t>
  </si>
  <si>
    <t>Black River Falls, WI</t>
  </si>
  <si>
    <t>Elmbrook Eagles</t>
  </si>
  <si>
    <t>Brookfield, WI</t>
  </si>
  <si>
    <t>Chippewa Thunder</t>
  </si>
  <si>
    <t>Chippewa Falls, WI</t>
  </si>
  <si>
    <t>Cumberland Islanders</t>
  </si>
  <si>
    <t>Cumberland, WI</t>
  </si>
  <si>
    <t>De Pere Voyageurs</t>
  </si>
  <si>
    <t>De Pere, WI</t>
  </si>
  <si>
    <t>Dodgeville Ice Wolves</t>
  </si>
  <si>
    <t>Dodgeville, WI</t>
  </si>
  <si>
    <t>Eagle River Eagles</t>
  </si>
  <si>
    <t>Eagle River, WI</t>
  </si>
  <si>
    <t>Eau Claire Mustangs</t>
  </si>
  <si>
    <t>Eau Claire, WI</t>
  </si>
  <si>
    <t>Fond du Lac Thunder</t>
  </si>
  <si>
    <t>Fond du Lac, WI</t>
  </si>
  <si>
    <t>Green Bay Bobcats</t>
  </si>
  <si>
    <t>Green Bay, WI</t>
  </si>
  <si>
    <t>Arrowhead Hawks</t>
  </si>
  <si>
    <t>Hartland, WI</t>
  </si>
  <si>
    <t>Hayward Hurricanes</t>
  </si>
  <si>
    <t>Hayward, WI</t>
  </si>
  <si>
    <t>Hudson Raiders</t>
  </si>
  <si>
    <t>Hudson, WI</t>
  </si>
  <si>
    <t>Janesville J-Hawks</t>
  </si>
  <si>
    <t>Janesville, WI</t>
  </si>
  <si>
    <t>Janesville Jr Jets</t>
  </si>
  <si>
    <t>Kenosha Komets</t>
  </si>
  <si>
    <t>Kenosha, WI</t>
  </si>
  <si>
    <t>CSDHL , WAHA</t>
  </si>
  <si>
    <t>La Crosse Flames</t>
  </si>
  <si>
    <t>La Crosse, WI</t>
  </si>
  <si>
    <t>Wisconsin Jr Guardians</t>
  </si>
  <si>
    <t>Lake Hallie, WI</t>
  </si>
  <si>
    <t>Great Lakes HC</t>
  </si>
  <si>
    <t>Madison, WI</t>
  </si>
  <si>
    <t>Madison Capitols</t>
  </si>
  <si>
    <t>Madison Patriots</t>
  </si>
  <si>
    <t>Team Wisconsin</t>
  </si>
  <si>
    <t>West Madison Polar Caps</t>
  </si>
  <si>
    <t>Manitowoc Breakers</t>
  </si>
  <si>
    <t>Manitowoc, WI</t>
  </si>
  <si>
    <t>Marinette/Menominee Thunder</t>
  </si>
  <si>
    <t>Marinette, WI</t>
  </si>
  <si>
    <t>Marshfield Blades</t>
  </si>
  <si>
    <t>Marshfield, WI</t>
  </si>
  <si>
    <t>McFarland Spartans</t>
  </si>
  <si>
    <t>McFarland, WI</t>
  </si>
  <si>
    <t>Medford Bulldogs</t>
  </si>
  <si>
    <t>Medford, WI</t>
  </si>
  <si>
    <t>Menomonie Mustangs</t>
  </si>
  <si>
    <t>Menomonie, WI</t>
  </si>
  <si>
    <t>Ozaukee Ice Dogs</t>
  </si>
  <si>
    <t>Mequon, WI</t>
  </si>
  <si>
    <t>Merrill Bluejays</t>
  </si>
  <si>
    <t>Merrill, WI</t>
  </si>
  <si>
    <t>Middleton Cardinals</t>
  </si>
  <si>
    <t>Middleton, WI</t>
  </si>
  <si>
    <t>Milwaukee Jr Admirals</t>
  </si>
  <si>
    <t>Milwaukee, WI</t>
  </si>
  <si>
    <t>Milwaukee Winter Club</t>
  </si>
  <si>
    <t>SHAW Timberwolves</t>
  </si>
  <si>
    <t>Lakeland (WI) Hawks</t>
  </si>
  <si>
    <t>Minocqua, WI</t>
  </si>
  <si>
    <t>Monroe Avalanche</t>
  </si>
  <si>
    <t>Monroe, WI</t>
  </si>
  <si>
    <t>Mosinee Pride</t>
  </si>
  <si>
    <t>Mosinee, WI</t>
  </si>
  <si>
    <t>Fox Valley Blades</t>
  </si>
  <si>
    <t>Neenah, WI</t>
  </si>
  <si>
    <t>New Richmond Tigers</t>
  </si>
  <si>
    <t>New Richmond, WI</t>
  </si>
  <si>
    <t>Onalaska Tornado</t>
  </si>
  <si>
    <t>Onalaska, WI</t>
  </si>
  <si>
    <t>Oregon Panthers</t>
  </si>
  <si>
    <t>Oregon, WI</t>
  </si>
  <si>
    <t>Oshkosh Warbirds</t>
  </si>
  <si>
    <t>Oshkosh, WI</t>
  </si>
  <si>
    <t>Price Ice Wolves</t>
  </si>
  <si>
    <t>Park Falls, WI</t>
  </si>
  <si>
    <t>Pleasant Prairie Vipers</t>
  </si>
  <si>
    <t>Pleasant Prairie, WI</t>
  </si>
  <si>
    <t>Sauk Prairie Flyers</t>
  </si>
  <si>
    <t>Prairie du Sac, WI</t>
  </si>
  <si>
    <t>North Lakeland Bucks</t>
  </si>
  <si>
    <t>Presque Isle, WI</t>
  </si>
  <si>
    <t>RWD Yetis</t>
  </si>
  <si>
    <t>Reedsburg, WI</t>
  </si>
  <si>
    <t>Rhinelander Hodags</t>
  </si>
  <si>
    <t>Rhinelander, WI</t>
  </si>
  <si>
    <t>Rice Lake Warriors</t>
  </si>
  <si>
    <t>Rice Lake, WI</t>
  </si>
  <si>
    <t>River Falls Wildcats</t>
  </si>
  <si>
    <t>River Falls, WI</t>
  </si>
  <si>
    <t>Everest Evergreens</t>
  </si>
  <si>
    <t>Rothschild, WI</t>
  </si>
  <si>
    <t>Shawano Lightning</t>
  </si>
  <si>
    <t>Shawano, WI</t>
  </si>
  <si>
    <t>Sheboygan Lakers</t>
  </si>
  <si>
    <t>Sheboygan, WI</t>
  </si>
  <si>
    <t>Burnett Blizzard</t>
  </si>
  <si>
    <t>Siren, WI</t>
  </si>
  <si>
    <t>Somerset Spartans</t>
  </si>
  <si>
    <t>Somerset, WI</t>
  </si>
  <si>
    <t>Sparta/Tomah Titans</t>
  </si>
  <si>
    <t>Sparta, WI</t>
  </si>
  <si>
    <t>Spooner Rails</t>
  </si>
  <si>
    <t>Spooner, WI</t>
  </si>
  <si>
    <t>River Valley Eagles</t>
  </si>
  <si>
    <t>St Croix Falls, WI</t>
  </si>
  <si>
    <t>Stevens Point Ice Hawks</t>
  </si>
  <si>
    <t>Stevens Point, WI</t>
  </si>
  <si>
    <t>Stoughton Vikings</t>
  </si>
  <si>
    <t>Stoughton, WI</t>
  </si>
  <si>
    <t>Sun Prairie Groundhogs</t>
  </si>
  <si>
    <t>Sun Prairie, WI</t>
  </si>
  <si>
    <t>Superior Spartans</t>
  </si>
  <si>
    <t>Superior, WI</t>
  </si>
  <si>
    <t>MN11 , WAHA</t>
  </si>
  <si>
    <t>Tomah/Sparta Titans</t>
  </si>
  <si>
    <t>Tomah, WI</t>
  </si>
  <si>
    <t>Tomahawk Hatchets</t>
  </si>
  <si>
    <t>Tomahawk, WI</t>
  </si>
  <si>
    <t>Verona Wildcats</t>
  </si>
  <si>
    <t>Verona, WI</t>
  </si>
  <si>
    <t>Viroqua Thunder</t>
  </si>
  <si>
    <t>Viroqua, WI</t>
  </si>
  <si>
    <t>Waukesha Warhawks</t>
  </si>
  <si>
    <t>Waukesha, WI</t>
  </si>
  <si>
    <t>Waunakee Wildcats</t>
  </si>
  <si>
    <t>Waunakee, WI</t>
  </si>
  <si>
    <t>Waupaca Comets</t>
  </si>
  <si>
    <t>Waupaca, WI</t>
  </si>
  <si>
    <t>Waupun Warriors</t>
  </si>
  <si>
    <t>Waupun, WI</t>
  </si>
  <si>
    <t>Wausau Warjacks</t>
  </si>
  <si>
    <t>Wausau, WI</t>
  </si>
  <si>
    <t>Washington County Ice</t>
  </si>
  <si>
    <t>West Bend, WI</t>
  </si>
  <si>
    <t>West Salem Wild</t>
  </si>
  <si>
    <t>West Salem, WI</t>
  </si>
  <si>
    <t>Wisconsin Rapids Ice Breakers</t>
  </si>
  <si>
    <t>Wisconsin Rapids, WI</t>
  </si>
  <si>
    <t>Wyoming Associations</t>
  </si>
  <si>
    <t>Casper Oilers</t>
  </si>
  <si>
    <t>Casper, WY</t>
  </si>
  <si>
    <t>WAHL</t>
  </si>
  <si>
    <t>Team Wyoming</t>
  </si>
  <si>
    <t>Wyoming Knuckleheads</t>
  </si>
  <si>
    <t>Cheyenne Capitals</t>
  </si>
  <si>
    <t>Cheyenne, WY</t>
  </si>
  <si>
    <t>Wyoming Cutthroats</t>
  </si>
  <si>
    <t>Yellowstone Yeti</t>
  </si>
  <si>
    <t>Cody, WY</t>
  </si>
  <si>
    <t>Douglas Ice Cats</t>
  </si>
  <si>
    <t>Douglas, WY</t>
  </si>
  <si>
    <t>Gillette Grizzlies</t>
  </si>
  <si>
    <t>Gillette, WY</t>
  </si>
  <si>
    <t>Jackson Hole Moose</t>
  </si>
  <si>
    <t>Jackson, WY</t>
  </si>
  <si>
    <t>WAHL , WGHL</t>
  </si>
  <si>
    <t>Laramie Outlaws</t>
  </si>
  <si>
    <t>Laramie, WY</t>
  </si>
  <si>
    <t>Pinedale Glaciers</t>
  </si>
  <si>
    <t>Pinedale, WY</t>
  </si>
  <si>
    <t>Wyoming Pronghorns</t>
  </si>
  <si>
    <t>Fremont Freeze</t>
  </si>
  <si>
    <t>Riverton, WY</t>
  </si>
  <si>
    <t>Rock Spring Miners</t>
  </si>
  <si>
    <t>Rock Springs, WY</t>
  </si>
  <si>
    <t>Sheridan Hawks</t>
  </si>
  <si>
    <t>Sheridan, WY</t>
  </si>
  <si>
    <t>Location</t>
  </si>
  <si>
    <t>League Name</t>
  </si>
  <si>
    <t>State/Province</t>
  </si>
  <si>
    <t>Total Hockey Associations</t>
  </si>
  <si>
    <t>Average Teams per Association</t>
  </si>
  <si>
    <t>Association Mandates</t>
  </si>
  <si>
    <t>Association Strong Recommendations</t>
  </si>
  <si>
    <t>Total Teams Adopting</t>
  </si>
  <si>
    <t>Teams Mandated</t>
  </si>
  <si>
    <t>Teams Electing</t>
  </si>
  <si>
    <t>Growth</t>
  </si>
  <si>
    <t>GTHL Adoption</t>
  </si>
  <si>
    <t>OMHA Adoption</t>
  </si>
  <si>
    <t>Teams</t>
  </si>
  <si>
    <t>SportsHeadz</t>
  </si>
  <si>
    <t>Price per team per season</t>
  </si>
  <si>
    <t>Price per team above 5</t>
  </si>
  <si>
    <t>Fee for a registration</t>
  </si>
  <si>
    <t>TurboTax</t>
  </si>
  <si>
    <t>USD</t>
  </si>
  <si>
    <t>Rep / Travel Team Percentage</t>
  </si>
  <si>
    <t>Rep Team Total</t>
  </si>
  <si>
    <t>Average Roster Size</t>
  </si>
  <si>
    <t>Players</t>
  </si>
  <si>
    <t>Monthly Payments</t>
  </si>
  <si>
    <t>Months</t>
  </si>
  <si>
    <t>Monthly Price per Family</t>
  </si>
  <si>
    <t>Monthly Price</t>
  </si>
  <si>
    <t>HuddleBooks as a Percentage</t>
  </si>
  <si>
    <t>Input Cells are in Yellow</t>
  </si>
  <si>
    <t>Annual Fee</t>
  </si>
  <si>
    <t>Monthly Fee</t>
  </si>
  <si>
    <t>Competitive</t>
  </si>
  <si>
    <t>House League</t>
  </si>
  <si>
    <t>Association Fee per Team</t>
  </si>
  <si>
    <t>Valuation</t>
  </si>
  <si>
    <t>Multiplier</t>
  </si>
  <si>
    <t>Average Season Fee per Family</t>
  </si>
  <si>
    <t>Total Addressable Market</t>
  </si>
  <si>
    <t>Breakeven Teams</t>
  </si>
  <si>
    <t>Coverage</t>
  </si>
  <si>
    <t>Gross Margin</t>
  </si>
  <si>
    <t>Seasonal Price</t>
  </si>
  <si>
    <t>Team Season Budget</t>
  </si>
  <si>
    <t>HuddleBooks as a percentage</t>
  </si>
  <si>
    <t>Families on Team</t>
  </si>
  <si>
    <t>Season Fee per Family</t>
  </si>
  <si>
    <t>HuddleBooks Fee per Family</t>
  </si>
  <si>
    <t>Total to Subsidize</t>
  </si>
  <si>
    <t>Sponsorship Math</t>
  </si>
  <si>
    <t>Baseball</t>
  </si>
  <si>
    <t>June</t>
  </si>
  <si>
    <t>Football</t>
  </si>
  <si>
    <t>August</t>
  </si>
  <si>
    <t>April</t>
  </si>
  <si>
    <t>Plaid / Flinks Subscription</t>
  </si>
  <si>
    <t>Association Adoption</t>
  </si>
  <si>
    <t>Teams Mandated by Association</t>
  </si>
  <si>
    <t>North American Youth Sports Numbers</t>
  </si>
  <si>
    <t>Basketball</t>
  </si>
  <si>
    <t>Team Budget Avg</t>
  </si>
  <si>
    <t>Associations / Clubs</t>
  </si>
  <si>
    <t>HuddleBooks Team Fee</t>
  </si>
  <si>
    <t>Total spent</t>
  </si>
  <si>
    <t>Potential Rev</t>
  </si>
  <si>
    <t>Total Revenue</t>
  </si>
  <si>
    <t>Potential Exit</t>
  </si>
  <si>
    <t>Multiple</t>
  </si>
  <si>
    <t>Swimming</t>
  </si>
  <si>
    <t>Customers</t>
  </si>
  <si>
    <t>Software Development</t>
  </si>
  <si>
    <t>Investment</t>
  </si>
  <si>
    <t>Support Ticketing Software</t>
  </si>
  <si>
    <t>TEAM FEES</t>
  </si>
  <si>
    <t>Total Hockey Associations (North America)</t>
  </si>
  <si>
    <t>Operations COS</t>
  </si>
  <si>
    <t>Sales &amp; Marketing Person 1</t>
  </si>
  <si>
    <t xml:space="preserve">Total Teams Adopting </t>
  </si>
  <si>
    <t>Profit</t>
  </si>
  <si>
    <t>ARR</t>
  </si>
  <si>
    <t>Other Sports</t>
  </si>
  <si>
    <t>Market Penetration</t>
  </si>
  <si>
    <t>Teams Total</t>
  </si>
  <si>
    <t>Avg Team Subscription</t>
  </si>
  <si>
    <t>Hockey Only</t>
  </si>
  <si>
    <t>Loan Repayment</t>
  </si>
  <si>
    <t>SAFE Investment Amount</t>
  </si>
  <si>
    <t>SAFE Valuation Cap</t>
  </si>
  <si>
    <t>Interest Rate (annual)</t>
  </si>
  <si>
    <t>Exit Sale Price</t>
  </si>
  <si>
    <t>This is how much we borrow from our line of credit. We pay interest on this monthly until it's paid off.</t>
  </si>
  <si>
    <t>If we pay off the LOC before selling, this is $0. If we carry it until we sell, enter the full LOC amount here.</t>
  </si>
  <si>
    <t>Our current LOC rate. This determines our monthly carrying cost.</t>
  </si>
  <si>
    <t>INPUTS - Change these yellow cells</t>
  </si>
  <si>
    <t>LOC Amount (our debt)</t>
  </si>
  <si>
    <t>Months carrying the LOC</t>
  </si>
  <si>
    <t>LOC balance at exit</t>
  </si>
  <si>
    <t>OUR CARRYING COSTS</t>
  </si>
  <si>
    <t>Monthly interest payment</t>
  </si>
  <si>
    <t>Total interest paid</t>
  </si>
  <si>
    <t>Total interest over the months we carry it. This is the real 'cost' of borrowing.</t>
  </si>
  <si>
    <t>OWNERSHIP SPLIT</t>
  </si>
  <si>
    <t>Investor ownership %</t>
  </si>
  <si>
    <t>Investors get this % of the company. Calculated as: their investment ÷ valuation cap.</t>
  </si>
  <si>
    <t>Our ownership %</t>
  </si>
  <si>
    <t>What we keep. 100% minus what investors get.</t>
  </si>
  <si>
    <t>WHEN WE SELL - WHO GETS WHAT</t>
  </si>
  <si>
    <t>Investor payout</t>
  </si>
  <si>
    <t>Investors get their % of the sale price. This comes off the top.</t>
  </si>
  <si>
    <t>Investor return multiple</t>
  </si>
  <si>
    <t>LOC repayment at exit</t>
  </si>
  <si>
    <t>If we still owe on the LOC when we sell, it gets paid from proceeds. $0 if we paid it off already.</t>
  </si>
  <si>
    <t>OUR NET PROCEEDS</t>
  </si>
  <si>
    <t>THE BIG NUMBER. What we actually take home after paying investors and any remaining LOC.</t>
  </si>
  <si>
    <t>Our % of the sale</t>
  </si>
  <si>
    <t>What portion of the sale price ends up in our pocket.</t>
  </si>
  <si>
    <t>THE BOTTOM LINE</t>
  </si>
  <si>
    <t>Total we risk:</t>
  </si>
  <si>
    <t>This is our actual cash out of pocket - just the interest payments over 8 months.</t>
  </si>
  <si>
    <t>Total capital for the business:</t>
  </si>
  <si>
    <t>If it works, we keep:</t>
  </si>
  <si>
    <t>Our take-home if we hit our exit number.</t>
  </si>
  <si>
    <t>If it fails, we lose:</t>
  </si>
  <si>
    <t>Worst case: interest paid + any LOC balance we haven't paid off. SAFE investors lose their money, not us.</t>
  </si>
  <si>
    <t>LOC + SAFE investment = total money available to build HuddleBooks</t>
  </si>
  <si>
    <t>This is what we pay each month while we carry the LOC.</t>
  </si>
  <si>
    <t>How many times their money investors make.</t>
  </si>
  <si>
    <t>How many months we carry the debt before paying it off from revenue. Plan is ~8 months.</t>
  </si>
  <si>
    <t>PUTTING IT IN PERSPECTIVE</t>
  </si>
  <si>
    <t>Inheritance from Dad:</t>
  </si>
  <si>
    <t>Expected inheritance from the estate.</t>
  </si>
  <si>
    <t>Worst case, we still have:</t>
  </si>
  <si>
    <t>Net risk to our finances:</t>
  </si>
  <si>
    <t>If this is $0, the inheritance fully covers our downside. We're not risking our savings or lifestyle.</t>
  </si>
  <si>
    <t>COMPARING OUR OPTIONS</t>
  </si>
  <si>
    <t>OPTION A: Pay down mortgage</t>
  </si>
  <si>
    <t>Our mortgage interest rate.</t>
  </si>
  <si>
    <t>Annual interest saved:</t>
  </si>
  <si>
    <t>Interest saved over 5 years:</t>
  </si>
  <si>
    <t>OPTION B: Back TeamTreasure</t>
  </si>
  <si>
    <t>If it fails, we still have:</t>
  </si>
  <si>
    <t>Even if it completely fails, inheritance minus LOC payback still leaves this for the mortgage.</t>
  </si>
  <si>
    <t>If it works (at exit price above):</t>
  </si>
  <si>
    <t>THE REAL QUESTION</t>
  </si>
  <si>
    <t>Mortgage option gains us:</t>
  </si>
  <si>
    <t>Guaranteed savings over 5 years.</t>
  </si>
  <si>
    <t>Potential upside if it works.</t>
  </si>
  <si>
    <t>Upside multiple:</t>
  </si>
  <si>
    <t>HuddleBooks upside:</t>
  </si>
  <si>
    <t>We're saying HuddleBooks is worth this amount today. Investors get ownership based on this number.</t>
  </si>
  <si>
    <t>ARR-BASED EXIT CALCULATOR</t>
  </si>
  <si>
    <t>Your projected ARR:</t>
  </si>
  <si>
    <t>Multiple applied:</t>
  </si>
  <si>
    <t>EXIT PRICE:</t>
  </si>
  <si>
    <t>ARR TIER LOOKUP (Source: SaaS Capital 2025)</t>
  </si>
  <si>
    <t>ARR Floor</t>
  </si>
  <si>
    <t>Source</t>
  </si>
  <si>
    <t>Small SaaS &lt;$500K (Flippa: 2-4x profit)</t>
  </si>
  <si>
    <t>SaaS Capital: Private bootstrapped median</t>
  </si>
  <si>
    <t>SaaS Capital: Private equity-backed</t>
  </si>
  <si>
    <t>SaaS Capital: Low end public range</t>
  </si>
  <si>
    <t>SaaS Capital: Public SaaS median (SCI)</t>
  </si>
  <si>
    <t>Yellow cells are editable</t>
  </si>
  <si>
    <t>← This feeds into B9</t>
  </si>
  <si>
    <t>HuddleBook's potential return is this many times better than the mortgage savings. Is it worth the risk?</t>
  </si>
  <si>
    <t>Total interest savings over 5 years.</t>
  </si>
  <si>
    <t>Money from "friends &amp; family". They don't get paid back - they get equity instead. No monthly payments for us. This is not treated as a loan. If this doesn't work, they don't get their money back.</t>
  </si>
  <si>
    <t>YOUR RETURN ON INVESTMENT</t>
  </si>
  <si>
    <t>WHAT YOU PUT IN:</t>
  </si>
  <si>
    <t>LOC capital deployed:</t>
  </si>
  <si>
    <t>The LOC amount you borrowed</t>
  </si>
  <si>
    <t>Interest paid (actual cash out):</t>
  </si>
  <si>
    <t>Your real out-of-pocket cost</t>
  </si>
  <si>
    <t>WHAT YOU GET BACK:</t>
  </si>
  <si>
    <t>Founder net proceeds:</t>
  </si>
  <si>
    <t>What you take home at exit</t>
  </si>
  <si>
    <t>ROI CALCULATIONS:</t>
  </si>
  <si>
    <t>Cash ROI (on interest paid):</t>
  </si>
  <si>
    <t>Return on actual cash spent (interest only)</t>
  </si>
  <si>
    <t>Capital ROI (on LOC deployed):</t>
  </si>
  <si>
    <t>Return on capital you put at risk</t>
  </si>
  <si>
    <t>MULTIPLE ON INVESTED CAPITAL:</t>
  </si>
  <si>
    <t>Cash multiple:</t>
  </si>
  <si>
    <t>Your $1,480 interest becomes this much</t>
  </si>
  <si>
    <t>Capital multiple:</t>
  </si>
  <si>
    <t>Your $50K LOC becomes this much</t>
  </si>
  <si>
    <t>ROI Formula: (Gain - Cost) / Cost</t>
  </si>
  <si>
    <t>What we sell HuddleBooks for someday.</t>
  </si>
  <si>
    <t>Even if HuddleBooks completely fails and we have to repay the full LOC, we're still ahead by this amount.</t>
  </si>
  <si>
    <t>What we take home if HuddleBooks succeeds. We could pay off the entire mortgage and then some.</t>
  </si>
  <si>
    <t>LOC rate:</t>
  </si>
  <si>
    <t>Putting $85K on the mortgage saves us this much in interest per year. Every $1000 against the mortgage saves us $3.71 per month or $44.50 per year</t>
  </si>
  <si>
    <t>WORST CASE: WHAT IF IT COMPLETELY FAILS?</t>
  </si>
  <si>
    <t>OPTION A: Put all inheritance on mortgage</t>
  </si>
  <si>
    <t>Amount applied to mortgage:</t>
  </si>
  <si>
    <t>Full $85K inheritance</t>
  </si>
  <si>
    <t>Inheritance × mortgage rate</t>
  </si>
  <si>
    <t>Monthly interest saved:</t>
  </si>
  <si>
    <t>OPTION B: Invest in TeamTreasure (and it fails)</t>
  </si>
  <si>
    <t>Amount to business (lost):</t>
  </si>
  <si>
    <t>LOC amount - gone if it fails</t>
  </si>
  <si>
    <t>Remaining for mortgage:</t>
  </si>
  <si>
    <t>Inheritance minus LOC</t>
  </si>
  <si>
    <t>THE REAL COST OF FAILURE:</t>
  </si>
  <si>
    <t>Annual savings lost:</t>
  </si>
  <si>
    <t>Difference in yearly mortgage savings</t>
  </si>
  <si>
    <t>Monthly savings lost:</t>
  </si>
  <si>
    <t>This is the true monthly cost if it fails</t>
  </si>
  <si>
    <t>If it completely fails, we lose $185/month in mortgage savings.</t>
  </si>
  <si>
    <t>If it works, we're mortgage free.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</si>
</sst>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3">
    <numFmt numFmtId="6" formatCode="&quot;$&quot;#,##0;[Red]\-&quot;$&quot;#,##0"/>
    <numFmt numFmtId="44" formatCode="_-&quot;$&quot;* #,##0.00_-;\-&quot;$&quot;* #,##0.00_-;_-&quot;$&quot;* &quot;-&quot;??_-;_-@_-"/>
    <numFmt numFmtId="43" formatCode="_-* #,##0.00_-;\-* #,##0.00_-;_-* &quot;-&quot;??_-;_-@_-"/>
    <numFmt numFmtId="164" formatCode="0.0%"/>
    <numFmt numFmtId="165" formatCode="_-* #,##0_-;\-* #,##0_-;_-* &quot;-&quot;??_-;_-@_-"/>
    <numFmt numFmtId="166" formatCode="&quot;$&quot;#,##0.00"/>
    <numFmt numFmtId="167" formatCode="0.000%"/>
    <numFmt numFmtId="168" formatCode="&quot;$&quot;#,##0"/>
    <numFmt numFmtId="183" formatCode="_-&quot;$&quot;* #,##0.00_-;\-&quot;$&quot;* #,##0.00_-;_-&quot;$&quot;* &quot;-&quot;??_-;_-@_-"/>
    <numFmt numFmtId="184" formatCode="_-* #,##0.00_-;\-* #,##0.00_-;_-* &quot;-&quot;??_-;_-@_-"/>
    <numFmt numFmtId="185" formatCode="\$#,##0"/>
    <numFmt numFmtId="186" formatCode="0.0\x"/>
    <numFmt numFmtId="187" formatCode="0.0"/>
  </numFmts>
  <fonts count="57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8"/>
      <name val="Aptos Narrow"/>
      <family val="2"/>
      <scheme val="minor"/>
    </font>
    <font>
      <sz val="8"/>
      <color rgb="FF002552"/>
      <name val="Arial"/>
      <family val="2"/>
    </font>
    <font>
      <sz val="8"/>
      <color rgb="FFE40C1E"/>
      <name val="Arial"/>
      <family val="2"/>
    </font>
    <font>
      <sz val="10"/>
      <color rgb="FF000000"/>
      <name val="Arial"/>
      <family val="2"/>
    </font>
    <font>
      <b/>
      <sz val="12"/>
      <color rgb="FF081224"/>
      <name val="Arial"/>
      <family val="2"/>
    </font>
    <font>
      <u/>
      <sz val="11"/>
      <color theme="10"/>
      <name val="Aptos Narrow"/>
      <family val="2"/>
      <scheme val="minor"/>
    </font>
    <font>
      <sz val="11"/>
      <name val="Aptos Narrow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u/>
      <sz val="11"/>
      <name val="Aptos Narrow"/>
      <family val="2"/>
      <scheme val="minor"/>
    </font>
    <font>
      <sz val="10"/>
      <name val="Arial"/>
      <family val="2"/>
    </font>
    <font>
      <sz val="10"/>
      <name val="Raleway-semibold"/>
    </font>
    <font>
      <b/>
      <sz val="11"/>
      <color rgb="FF081224"/>
      <name val="Arial"/>
      <family val="2"/>
    </font>
    <font>
      <sz val="11"/>
      <name val="Arial"/>
      <family val="2"/>
    </font>
    <font>
      <sz val="11"/>
      <name val="Georgia"/>
      <family val="1"/>
    </font>
    <font>
      <sz val="14"/>
      <name val="Arial"/>
      <family val="2"/>
    </font>
    <font>
      <sz val="7"/>
      <color rgb="FF000000"/>
      <name val="Arial"/>
      <family val="2"/>
    </font>
    <font>
      <sz val="8"/>
      <color rgb="FF333333"/>
      <name val="Arial"/>
      <family val="2"/>
    </font>
    <font>
      <sz val="10"/>
      <color rgb="FF666666"/>
      <name val="Verdana"/>
      <family val="2"/>
    </font>
    <font>
      <sz val="10"/>
      <name val="Aptos Display"/>
      <family val="2"/>
      <scheme val="major"/>
    </font>
    <font>
      <sz val="10"/>
      <color rgb="FF212529"/>
      <name val="Segoe UI"/>
      <family val="2"/>
    </font>
    <font>
      <sz val="10"/>
      <color rgb="FF26292B"/>
      <name val="Arial"/>
      <family val="2"/>
    </font>
    <font>
      <sz val="10"/>
      <color rgb="FF191919"/>
      <name val="Georgia"/>
      <family val="1"/>
    </font>
    <font>
      <sz val="10"/>
      <color rgb="FFFFFFFF"/>
      <name val="Aptos Display"/>
      <family val="2"/>
      <scheme val="major"/>
    </font>
    <font>
      <sz val="10"/>
      <color rgb="FF000000"/>
      <name val="Aptos Display"/>
      <family val="2"/>
      <scheme val="major"/>
    </font>
    <font>
      <u/>
      <sz val="10"/>
      <color theme="10"/>
      <name val="Aptos Display"/>
      <family val="2"/>
      <scheme val="major"/>
    </font>
    <font>
      <sz val="8"/>
      <color rgb="FF333333"/>
      <name val="Consolas"/>
      <family val="3"/>
    </font>
    <font>
      <b/>
      <sz val="8"/>
      <color rgb="FF333333"/>
      <name val="Consolas"/>
      <family val="3"/>
    </font>
    <font>
      <sz val="11"/>
      <name val="Aptos Display"/>
      <family val="2"/>
      <scheme val="maj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2"/>
      <color theme="1"/>
      <name val="Aptos Narrow"/>
      <family val="2"/>
      <scheme val="minor"/>
    </font>
    <font>
      <b/>
      <sz val="14"/>
      <color rgb="FF28438E"/>
      <name val="Source Sans Pro"/>
      <family val="2"/>
    </font>
    <font>
      <sz val="7"/>
      <color rgb="FFFFFFFF"/>
      <name val="Source Sans Pro"/>
      <family val="2"/>
    </font>
    <font>
      <sz val="7"/>
      <color theme="1"/>
      <name val="Source Sans Pro"/>
      <family val="2"/>
    </font>
    <font>
      <sz val="7"/>
      <color rgb="FF666666"/>
      <name val="Source Sans Pro"/>
      <family val="2"/>
    </font>
    <font>
      <sz val="14"/>
      <color rgb="FF002552"/>
      <name val="Arial"/>
      <family val="2"/>
    </font>
    <font>
      <b/>
      <sz val="13.5"/>
      <color rgb="FF002552"/>
      <name val="Arial"/>
      <family val="2"/>
    </font>
    <font>
      <sz val="14"/>
      <color rgb="FF476385"/>
      <name val="Arial"/>
      <family val="2"/>
    </font>
    <font>
      <b/>
      <sz val="12"/>
      <color rgb="FFFFFFFF"/>
      <name val="Calibri"/>
    </font>
    <font>
      <b/>
      <sz val="16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b/>
      <sz val="12"/>
      <color rgb="FF006400"/>
      <name val="Aptos Display"/>
      <family val="2"/>
      <scheme val="major"/>
    </font>
    <font>
      <b/>
      <sz val="12"/>
      <name val="Aptos Display"/>
      <family val="2"/>
      <scheme val="major"/>
    </font>
    <font>
      <b/>
      <sz val="12"/>
      <color rgb="FFFFFFFF"/>
      <name val="Aptos Display"/>
      <family val="2"/>
      <scheme val="major"/>
    </font>
    <font>
      <sz val="12"/>
      <color theme="1"/>
      <name val="Aptos Display"/>
      <family val="2"/>
      <scheme val="major"/>
    </font>
    <font>
      <b/>
      <sz val="12"/>
      <color rgb="FF0000FF"/>
      <name val="Aptos Display"/>
      <family val="2"/>
      <scheme val="major"/>
    </font>
    <font>
      <i/>
      <sz val="12"/>
      <color rgb="FF666666"/>
      <name val="Aptos Display"/>
      <family val="2"/>
      <scheme val="major"/>
    </font>
    <font>
      <b/>
      <sz val="12"/>
      <color rgb="FFCC0000"/>
      <name val="Aptos Display"/>
      <family val="2"/>
      <scheme val="major"/>
    </font>
    <font>
      <sz val="11"/>
      <color theme="1"/>
      <name val="Calibri"/>
      <family val="2"/>
      <charset val="1"/>
    </font>
    <font>
      <i/>
      <sz val="12"/>
      <name val="Aptos Display"/>
      <family val="2"/>
      <scheme val="major"/>
    </font>
  </fonts>
  <fills count="20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28438E"/>
        <bgColor indexed="64"/>
      </patternFill>
    </fill>
    <fill>
      <patternFill patternType="solid">
        <fgColor rgb="FFEEEEEE"/>
        <bgColor indexed="64"/>
      </patternFill>
    </fill>
    <fill>
      <patternFill patternType="solid">
        <fgColor rgb="FF003F87"/>
        <bgColor rgb="FF003F87"/>
      </patternFill>
    </fill>
    <fill>
      <patternFill patternType="solid">
        <fgColor rgb="FFF0F0F0"/>
        <bgColor rgb="FFF0F0F0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CC"/>
        <bgColor rgb="FFFFFFFF"/>
      </patternFill>
    </fill>
    <fill>
      <patternFill patternType="solid">
        <fgColor rgb="FFE2EFDA"/>
        <bgColor rgb="FFFFFFCC"/>
      </patternFill>
    </fill>
    <fill>
      <patternFill patternType="solid">
        <fgColor rgb="FF4472C4"/>
        <bgColor rgb="FF666666"/>
      </patternFill>
    </fill>
    <fill>
      <patternFill patternType="solid">
        <fgColor theme="0" tint="-0.249977111117893"/>
        <bgColor rgb="FFFFFFFF"/>
      </patternFill>
    </fill>
    <fill>
      <patternFill patternType="solid">
        <fgColor rgb="FFCC0000"/>
        <bgColor rgb="FF800000"/>
      </patternFill>
    </fill>
  </fills>
  <borders count="4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8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8" fillId="0" borderId="0" applyNumberFormat="0" applyFill="0" applyBorder="0" applyAlignment="0" applyProtection="0"/>
    <xf numFmtId="43" fontId="1" fillId="0" borderId="0" applyFont="0" applyFill="0" applyBorder="0" applyAlignment="0" applyProtection="0"/>
    <xf numFmtId="183" fontId="1" fillId="0" borderId="0" applyFont="0" applyFill="0" applyBorder="0" applyAlignment="0" applyProtection="0"/>
    <xf numFmtId="184" fontId="1" fillId="0" borderId="0" applyFont="0" applyFill="0" applyBorder="0" applyAlignment="0" applyProtection="0"/>
    <xf numFmtId="0" fontId="55" fillId="0" borderId="0"/>
  </cellStyleXfs>
  <cellXfs count="297">
    <xf numFmtId="0" fontId="0" fillId="0" borderId="0" xfId="0"/>
    <xf numFmtId="44" fontId="0" fillId="0" borderId="0" xfId="1" applyFont="1"/>
    <xf numFmtId="44" fontId="0" fillId="0" borderId="0" xfId="0" applyNumberFormat="1"/>
    <xf numFmtId="0" fontId="4" fillId="0" borderId="0" xfId="0" applyFont="1" applyAlignment="1">
      <alignment horizontal="left" vertical="center" wrapText="1" indent="1"/>
    </xf>
    <xf numFmtId="0" fontId="5" fillId="0" borderId="0" xfId="0" applyFont="1" applyAlignment="1">
      <alignment horizontal="left" vertical="center" wrapText="1" indent="1"/>
    </xf>
    <xf numFmtId="0" fontId="6" fillId="0" borderId="0" xfId="0" applyFont="1" applyAlignment="1">
      <alignment horizontal="left" vertical="center" wrapText="1" indent="1"/>
    </xf>
    <xf numFmtId="0" fontId="7" fillId="0" borderId="0" xfId="0" applyFont="1" applyAlignment="1">
      <alignment vertical="center" wrapText="1"/>
    </xf>
    <xf numFmtId="0" fontId="8" fillId="0" borderId="0" xfId="3" applyAlignment="1">
      <alignment vertical="center" wrapText="1"/>
    </xf>
    <xf numFmtId="0" fontId="9" fillId="0" borderId="0" xfId="0" applyFont="1"/>
    <xf numFmtId="0" fontId="10" fillId="0" borderId="0" xfId="0" applyFont="1" applyAlignment="1">
      <alignment horizontal="left" vertical="center" wrapText="1" indent="1"/>
    </xf>
    <xf numFmtId="0" fontId="11" fillId="0" borderId="0" xfId="0" applyFont="1" applyAlignment="1">
      <alignment horizontal="center" vertical="center" wrapText="1"/>
    </xf>
    <xf numFmtId="0" fontId="12" fillId="0" borderId="0" xfId="0" applyFont="1" applyAlignment="1">
      <alignment vertical="center" wrapText="1"/>
    </xf>
    <xf numFmtId="0" fontId="13" fillId="0" borderId="0" xfId="0" applyFont="1" applyAlignment="1">
      <alignment vertical="center" wrapText="1"/>
    </xf>
    <xf numFmtId="0" fontId="14" fillId="0" borderId="0" xfId="3" applyFont="1" applyAlignment="1">
      <alignment vertical="center" wrapText="1"/>
    </xf>
    <xf numFmtId="0" fontId="15" fillId="0" borderId="0" xfId="0" applyFont="1" applyAlignment="1">
      <alignment vertical="center" wrapText="1"/>
    </xf>
    <xf numFmtId="0" fontId="16" fillId="0" borderId="0" xfId="0" applyFont="1" applyAlignment="1">
      <alignment vertical="center" wrapText="1"/>
    </xf>
    <xf numFmtId="0" fontId="17" fillId="0" borderId="0" xfId="0" applyFont="1"/>
    <xf numFmtId="0" fontId="17" fillId="0" borderId="0" xfId="0" applyFont="1" applyAlignment="1">
      <alignment vertical="center" wrapText="1"/>
    </xf>
    <xf numFmtId="0" fontId="8" fillId="0" borderId="0" xfId="3"/>
    <xf numFmtId="0" fontId="18" fillId="0" borderId="0" xfId="0" applyFont="1" applyAlignment="1">
      <alignment horizontal="left" vertical="center" wrapText="1"/>
    </xf>
    <xf numFmtId="0" fontId="18" fillId="0" borderId="0" xfId="0" applyFont="1"/>
    <xf numFmtId="0" fontId="18" fillId="0" borderId="0" xfId="0" applyFont="1" applyAlignment="1">
      <alignment horizontal="left" vertical="center" wrapText="1" indent="1"/>
    </xf>
    <xf numFmtId="0" fontId="18" fillId="0" borderId="0" xfId="0" applyFont="1" applyAlignment="1">
      <alignment vertical="center"/>
    </xf>
    <xf numFmtId="0" fontId="19" fillId="0" borderId="0" xfId="0" applyFont="1" applyAlignment="1">
      <alignment horizontal="left" vertical="center" wrapText="1" indent="1"/>
    </xf>
    <xf numFmtId="0" fontId="9" fillId="0" borderId="0" xfId="3" applyFont="1" applyAlignment="1">
      <alignment horizontal="center" vertical="center" wrapText="1"/>
    </xf>
    <xf numFmtId="0" fontId="20" fillId="0" borderId="0" xfId="0" applyFont="1" applyAlignment="1">
      <alignment horizontal="left" vertical="center" wrapText="1"/>
    </xf>
    <xf numFmtId="0" fontId="21" fillId="0" borderId="0" xfId="0" applyFont="1"/>
    <xf numFmtId="0" fontId="8" fillId="0" borderId="0" xfId="3" applyAlignment="1">
      <alignment horizontal="left" vertical="center" wrapText="1" indent="1"/>
    </xf>
    <xf numFmtId="0" fontId="22" fillId="0" borderId="0" xfId="0" applyFont="1" applyAlignment="1">
      <alignment horizontal="left" vertical="center" wrapText="1"/>
    </xf>
    <xf numFmtId="0" fontId="23" fillId="0" borderId="0" xfId="0" applyFont="1" applyAlignment="1">
      <alignment vertical="center" wrapText="1"/>
    </xf>
    <xf numFmtId="0" fontId="2" fillId="0" borderId="0" xfId="0" applyFont="1"/>
    <xf numFmtId="0" fontId="14" fillId="0" borderId="0" xfId="3" applyFont="1"/>
    <xf numFmtId="17" fontId="0" fillId="0" borderId="0" xfId="0" applyNumberFormat="1"/>
    <xf numFmtId="0" fontId="24" fillId="0" borderId="0" xfId="0" applyFon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15" fillId="0" borderId="0" xfId="0" applyFont="1"/>
    <xf numFmtId="44" fontId="0" fillId="0" borderId="0" xfId="1" applyFont="1" applyAlignment="1">
      <alignment horizontal="center"/>
    </xf>
    <xf numFmtId="44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0" fontId="0" fillId="0" borderId="0" xfId="2" applyNumberFormat="1" applyFont="1" applyAlignment="1">
      <alignment horizontal="center"/>
    </xf>
    <xf numFmtId="0" fontId="28" fillId="0" borderId="0" xfId="0" applyFont="1" applyAlignment="1">
      <alignment horizontal="left" vertical="center" wrapText="1" indent="2"/>
    </xf>
    <xf numFmtId="0" fontId="29" fillId="0" borderId="6" xfId="0" applyFont="1" applyBorder="1" applyAlignment="1">
      <alignment horizontal="left" vertical="center" wrapText="1" indent="2"/>
    </xf>
    <xf numFmtId="0" fontId="30" fillId="0" borderId="6" xfId="3" applyFont="1" applyFill="1" applyBorder="1" applyAlignment="1">
      <alignment horizontal="left" vertical="center" wrapText="1" indent="2"/>
    </xf>
    <xf numFmtId="0" fontId="32" fillId="2" borderId="7" xfId="0" applyFont="1" applyFill="1" applyBorder="1" applyAlignment="1">
      <alignment horizontal="left" vertical="center" indent="1"/>
    </xf>
    <xf numFmtId="0" fontId="31" fillId="2" borderId="7" xfId="0" applyFont="1" applyFill="1" applyBorder="1" applyAlignment="1">
      <alignment horizontal="left" vertical="center" indent="1"/>
    </xf>
    <xf numFmtId="0" fontId="8" fillId="2" borderId="7" xfId="3" applyFill="1" applyBorder="1" applyAlignment="1">
      <alignment horizontal="left" vertical="center" indent="1"/>
    </xf>
    <xf numFmtId="0" fontId="22" fillId="2" borderId="0" xfId="0" applyFont="1" applyFill="1" applyAlignment="1">
      <alignment horizontal="left" vertical="top" wrapText="1"/>
    </xf>
    <xf numFmtId="0" fontId="33" fillId="0" borderId="0" xfId="0" applyFont="1" applyAlignment="1">
      <alignment horizontal="left" vertical="top" wrapText="1"/>
    </xf>
    <xf numFmtId="0" fontId="33" fillId="0" borderId="0" xfId="3" applyFont="1" applyFill="1" applyBorder="1" applyAlignment="1">
      <alignment horizontal="left" vertical="top" wrapText="1"/>
    </xf>
    <xf numFmtId="0" fontId="33" fillId="0" borderId="0" xfId="0" applyFont="1" applyAlignment="1">
      <alignment horizontal="left" vertical="top"/>
    </xf>
    <xf numFmtId="0" fontId="36" fillId="0" borderId="0" xfId="0" applyFont="1"/>
    <xf numFmtId="0" fontId="36" fillId="0" borderId="8" xfId="0" applyFont="1" applyBorder="1"/>
    <xf numFmtId="0" fontId="36" fillId="0" borderId="0" xfId="0" applyFont="1" applyAlignment="1">
      <alignment horizontal="center"/>
    </xf>
    <xf numFmtId="0" fontId="0" fillId="4" borderId="0" xfId="0" applyFill="1" applyAlignment="1">
      <alignment horizontal="center"/>
    </xf>
    <xf numFmtId="9" fontId="0" fillId="3" borderId="0" xfId="2" applyFont="1" applyFill="1" applyAlignment="1">
      <alignment horizontal="center"/>
    </xf>
    <xf numFmtId="0" fontId="2" fillId="0" borderId="0" xfId="0" applyFont="1" applyAlignment="1">
      <alignment horizontal="center"/>
    </xf>
    <xf numFmtId="0" fontId="37" fillId="0" borderId="0" xfId="0" applyFont="1" applyAlignment="1">
      <alignment vertical="center" wrapText="1"/>
    </xf>
    <xf numFmtId="0" fontId="38" fillId="6" borderId="24" xfId="0" applyFont="1" applyFill="1" applyBorder="1" applyAlignment="1">
      <alignment horizontal="left" vertical="center" indent="1"/>
    </xf>
    <xf numFmtId="0" fontId="38" fillId="6" borderId="24" xfId="0" applyFont="1" applyFill="1" applyBorder="1" applyAlignment="1">
      <alignment horizontal="center" vertical="center"/>
    </xf>
    <xf numFmtId="0" fontId="38" fillId="6" borderId="0" xfId="0" applyFont="1" applyFill="1" applyAlignment="1">
      <alignment horizontal="center" vertical="center"/>
    </xf>
    <xf numFmtId="0" fontId="39" fillId="7" borderId="24" xfId="0" applyFont="1" applyFill="1" applyBorder="1" applyAlignment="1">
      <alignment horizontal="left" vertical="center" wrapText="1" indent="1"/>
    </xf>
    <xf numFmtId="0" fontId="39" fillId="7" borderId="24" xfId="0" applyFont="1" applyFill="1" applyBorder="1" applyAlignment="1">
      <alignment horizontal="center" vertical="center" wrapText="1"/>
    </xf>
    <xf numFmtId="0" fontId="39" fillId="7" borderId="0" xfId="0" applyFont="1" applyFill="1" applyAlignment="1">
      <alignment horizontal="center" vertical="center" wrapText="1"/>
    </xf>
    <xf numFmtId="0" fontId="39" fillId="7" borderId="0" xfId="0" applyFont="1" applyFill="1" applyAlignment="1">
      <alignment horizontal="left" vertical="center" wrapText="1" indent="1"/>
    </xf>
    <xf numFmtId="0" fontId="40" fillId="7" borderId="24" xfId="0" applyFont="1" applyFill="1" applyBorder="1" applyAlignment="1">
      <alignment horizontal="left" vertical="center" wrapText="1" indent="1"/>
    </xf>
    <xf numFmtId="0" fontId="40" fillId="7" borderId="24" xfId="0" applyFont="1" applyFill="1" applyBorder="1" applyAlignment="1">
      <alignment horizontal="center" vertical="center" wrapText="1"/>
    </xf>
    <xf numFmtId="0" fontId="40" fillId="7" borderId="0" xfId="0" applyFont="1" applyFill="1" applyAlignment="1">
      <alignment horizontal="center" vertical="center" wrapText="1"/>
    </xf>
    <xf numFmtId="0" fontId="40" fillId="7" borderId="0" xfId="0" applyFont="1" applyFill="1" applyAlignment="1">
      <alignment horizontal="left" vertical="center" wrapText="1" indent="1"/>
    </xf>
    <xf numFmtId="0" fontId="42" fillId="0" borderId="0" xfId="0" applyFont="1" applyAlignment="1">
      <alignment vertical="center" wrapText="1"/>
    </xf>
    <xf numFmtId="0" fontId="41" fillId="0" borderId="0" xfId="0" applyFont="1" applyAlignment="1">
      <alignment vertical="center" wrapText="1"/>
    </xf>
    <xf numFmtId="0" fontId="43" fillId="0" borderId="0" xfId="0" applyFont="1" applyAlignment="1">
      <alignment horizontal="right" vertical="center" wrapText="1"/>
    </xf>
    <xf numFmtId="0" fontId="8" fillId="0" borderId="0" xfId="3" applyAlignment="1">
      <alignment horizontal="right" vertical="center" wrapText="1"/>
    </xf>
    <xf numFmtId="0" fontId="41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44" fillId="8" borderId="17" xfId="0" applyFont="1" applyFill="1" applyBorder="1" applyAlignment="1">
      <alignment horizontal="center" vertical="center"/>
    </xf>
    <xf numFmtId="0" fontId="0" fillId="9" borderId="0" xfId="0" applyFill="1"/>
    <xf numFmtId="1" fontId="0" fillId="0" borderId="0" xfId="0" applyNumberFormat="1" applyAlignment="1">
      <alignment horizontal="center"/>
    </xf>
    <xf numFmtId="9" fontId="0" fillId="0" borderId="0" xfId="2" applyFont="1" applyAlignment="1">
      <alignment horizontal="center"/>
    </xf>
    <xf numFmtId="1" fontId="0" fillId="0" borderId="0" xfId="4" applyNumberFormat="1" applyFont="1" applyAlignment="1">
      <alignment horizontal="center"/>
    </xf>
    <xf numFmtId="1" fontId="0" fillId="10" borderId="0" xfId="4" applyNumberFormat="1" applyFont="1" applyFill="1" applyAlignment="1">
      <alignment horizontal="center"/>
    </xf>
    <xf numFmtId="165" fontId="0" fillId="0" borderId="0" xfId="4" applyNumberFormat="1" applyFont="1" applyAlignment="1">
      <alignment horizontal="center"/>
    </xf>
    <xf numFmtId="165" fontId="0" fillId="0" borderId="0" xfId="0" applyNumberFormat="1" applyAlignment="1">
      <alignment horizontal="center"/>
    </xf>
    <xf numFmtId="0" fontId="0" fillId="0" borderId="0" xfId="0" applyAlignment="1">
      <alignment horizontal="left"/>
    </xf>
    <xf numFmtId="0" fontId="0" fillId="11" borderId="17" xfId="0" applyFill="1" applyBorder="1" applyAlignment="1">
      <alignment horizontal="center"/>
    </xf>
    <xf numFmtId="9" fontId="0" fillId="11" borderId="17" xfId="2" applyFont="1" applyFill="1" applyBorder="1" applyAlignment="1">
      <alignment horizontal="center"/>
    </xf>
    <xf numFmtId="0" fontId="0" fillId="10" borderId="0" xfId="0" applyFill="1"/>
    <xf numFmtId="0" fontId="2" fillId="11" borderId="17" xfId="0" applyFont="1" applyFill="1" applyBorder="1" applyAlignment="1">
      <alignment horizontal="center"/>
    </xf>
    <xf numFmtId="0" fontId="0" fillId="11" borderId="17" xfId="0" applyFill="1" applyBorder="1"/>
    <xf numFmtId="0" fontId="2" fillId="0" borderId="4" xfId="0" applyFont="1" applyBorder="1"/>
    <xf numFmtId="0" fontId="0" fillId="0" borderId="17" xfId="0" applyBorder="1"/>
    <xf numFmtId="0" fontId="45" fillId="11" borderId="17" xfId="0" applyFont="1" applyFill="1" applyBorder="1"/>
    <xf numFmtId="0" fontId="36" fillId="0" borderId="5" xfId="0" applyFont="1" applyBorder="1"/>
    <xf numFmtId="0" fontId="0" fillId="0" borderId="2" xfId="0" applyBorder="1" applyAlignment="1">
      <alignment horizontal="center"/>
    </xf>
    <xf numFmtId="0" fontId="0" fillId="0" borderId="11" xfId="0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9" xfId="0" applyFont="1" applyBorder="1" applyAlignment="1">
      <alignment horizontal="center"/>
    </xf>
    <xf numFmtId="0" fontId="2" fillId="0" borderId="10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166" fontId="0" fillId="0" borderId="17" xfId="0" applyNumberFormat="1" applyBorder="1" applyAlignment="1">
      <alignment horizontal="center"/>
    </xf>
    <xf numFmtId="166" fontId="36" fillId="0" borderId="17" xfId="0" applyNumberFormat="1" applyFont="1" applyBorder="1" applyAlignment="1">
      <alignment horizontal="center"/>
    </xf>
    <xf numFmtId="166" fontId="0" fillId="0" borderId="17" xfId="1" applyNumberFormat="1" applyFont="1" applyBorder="1" applyAlignment="1">
      <alignment horizontal="center"/>
    </xf>
    <xf numFmtId="166" fontId="0" fillId="3" borderId="0" xfId="1" applyNumberFormat="1" applyFont="1" applyFill="1" applyAlignment="1">
      <alignment horizontal="center"/>
    </xf>
    <xf numFmtId="166" fontId="0" fillId="0" borderId="0" xfId="1" applyNumberFormat="1" applyFont="1" applyAlignment="1">
      <alignment horizontal="center"/>
    </xf>
    <xf numFmtId="166" fontId="0" fillId="11" borderId="17" xfId="1" applyNumberFormat="1" applyFont="1" applyFill="1" applyBorder="1" applyAlignment="1">
      <alignment horizontal="center"/>
    </xf>
    <xf numFmtId="166" fontId="0" fillId="0" borderId="0" xfId="0" applyNumberFormat="1" applyAlignment="1">
      <alignment horizontal="center"/>
    </xf>
    <xf numFmtId="166" fontId="36" fillId="0" borderId="0" xfId="0" applyNumberFormat="1" applyFont="1" applyAlignment="1">
      <alignment horizontal="center"/>
    </xf>
    <xf numFmtId="166" fontId="0" fillId="4" borderId="0" xfId="1" applyNumberFormat="1" applyFont="1" applyFill="1" applyAlignment="1">
      <alignment horizontal="center"/>
    </xf>
    <xf numFmtId="166" fontId="36" fillId="0" borderId="0" xfId="1" applyNumberFormat="1" applyFont="1" applyAlignment="1">
      <alignment horizontal="center"/>
    </xf>
    <xf numFmtId="166" fontId="0" fillId="0" borderId="19" xfId="0" applyNumberFormat="1" applyBorder="1" applyAlignment="1">
      <alignment horizontal="center"/>
    </xf>
    <xf numFmtId="166" fontId="0" fillId="0" borderId="20" xfId="0" applyNumberFormat="1" applyBorder="1" applyAlignment="1">
      <alignment horizontal="center"/>
    </xf>
    <xf numFmtId="166" fontId="36" fillId="0" borderId="19" xfId="0" applyNumberFormat="1" applyFont="1" applyBorder="1" applyAlignment="1">
      <alignment horizontal="center"/>
    </xf>
    <xf numFmtId="166" fontId="36" fillId="0" borderId="20" xfId="0" applyNumberFormat="1" applyFont="1" applyBorder="1" applyAlignment="1">
      <alignment horizontal="center"/>
    </xf>
    <xf numFmtId="166" fontId="0" fillId="0" borderId="19" xfId="1" applyNumberFormat="1" applyFont="1" applyBorder="1" applyAlignment="1">
      <alignment horizontal="center"/>
    </xf>
    <xf numFmtId="166" fontId="0" fillId="0" borderId="20" xfId="1" applyNumberFormat="1" applyFont="1" applyBorder="1" applyAlignment="1">
      <alignment horizontal="center"/>
    </xf>
    <xf numFmtId="166" fontId="36" fillId="0" borderId="27" xfId="0" applyNumberFormat="1" applyFont="1" applyBorder="1" applyAlignment="1">
      <alignment horizontal="center"/>
    </xf>
    <xf numFmtId="166" fontId="36" fillId="0" borderId="28" xfId="0" applyNumberFormat="1" applyFont="1" applyBorder="1" applyAlignment="1">
      <alignment horizontal="center"/>
    </xf>
    <xf numFmtId="166" fontId="36" fillId="0" borderId="29" xfId="0" applyNumberFormat="1" applyFont="1" applyBorder="1" applyAlignment="1">
      <alignment horizontal="center"/>
    </xf>
    <xf numFmtId="166" fontId="2" fillId="0" borderId="0" xfId="0" applyNumberFormat="1" applyFont="1" applyAlignment="1">
      <alignment horizontal="center"/>
    </xf>
    <xf numFmtId="166" fontId="0" fillId="0" borderId="18" xfId="1" applyNumberFormat="1" applyFont="1" applyBorder="1" applyAlignment="1">
      <alignment horizontal="center"/>
    </xf>
    <xf numFmtId="166" fontId="0" fillId="0" borderId="31" xfId="0" applyNumberFormat="1" applyBorder="1" applyAlignment="1">
      <alignment horizontal="center"/>
    </xf>
    <xf numFmtId="166" fontId="0" fillId="0" borderId="25" xfId="0" applyNumberFormat="1" applyBorder="1" applyAlignment="1">
      <alignment horizontal="center"/>
    </xf>
    <xf numFmtId="166" fontId="0" fillId="0" borderId="32" xfId="0" applyNumberForma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2" fillId="0" borderId="13" xfId="0" applyFont="1" applyBorder="1" applyAlignment="1">
      <alignment horizontal="center"/>
    </xf>
    <xf numFmtId="166" fontId="0" fillId="0" borderId="18" xfId="0" applyNumberFormat="1" applyBorder="1" applyAlignment="1">
      <alignment horizontal="center"/>
    </xf>
    <xf numFmtId="166" fontId="0" fillId="0" borderId="15" xfId="0" applyNumberFormat="1" applyBorder="1" applyAlignment="1">
      <alignment horizontal="center"/>
    </xf>
    <xf numFmtId="166" fontId="0" fillId="0" borderId="16" xfId="0" applyNumberFormat="1" applyBorder="1" applyAlignment="1">
      <alignment horizontal="center"/>
    </xf>
    <xf numFmtId="166" fontId="0" fillId="0" borderId="14" xfId="0" applyNumberFormat="1" applyBorder="1" applyAlignment="1">
      <alignment horizontal="center"/>
    </xf>
    <xf numFmtId="166" fontId="36" fillId="0" borderId="18" xfId="0" applyNumberFormat="1" applyFont="1" applyBorder="1" applyAlignment="1">
      <alignment horizontal="center"/>
    </xf>
    <xf numFmtId="166" fontId="0" fillId="0" borderId="11" xfId="0" applyNumberFormat="1" applyBorder="1" applyAlignment="1">
      <alignment horizontal="center"/>
    </xf>
    <xf numFmtId="166" fontId="0" fillId="0" borderId="2" xfId="0" applyNumberFormat="1" applyBorder="1" applyAlignment="1">
      <alignment horizontal="center"/>
    </xf>
    <xf numFmtId="166" fontId="0" fillId="0" borderId="0" xfId="1" applyNumberFormat="1" applyFont="1" applyBorder="1" applyAlignment="1">
      <alignment horizontal="center"/>
    </xf>
    <xf numFmtId="166" fontId="36" fillId="0" borderId="30" xfId="0" applyNumberFormat="1" applyFont="1" applyBorder="1" applyAlignment="1">
      <alignment horizontal="center"/>
    </xf>
    <xf numFmtId="6" fontId="36" fillId="0" borderId="21" xfId="1" applyNumberFormat="1" applyFont="1" applyBorder="1" applyAlignment="1">
      <alignment horizontal="center"/>
    </xf>
    <xf numFmtId="6" fontId="36" fillId="0" borderId="22" xfId="1" applyNumberFormat="1" applyFont="1" applyBorder="1" applyAlignment="1">
      <alignment horizontal="center"/>
    </xf>
    <xf numFmtId="6" fontId="36" fillId="0" borderId="23" xfId="1" applyNumberFormat="1" applyFont="1" applyBorder="1" applyAlignment="1">
      <alignment horizontal="center"/>
    </xf>
    <xf numFmtId="166" fontId="36" fillId="0" borderId="21" xfId="1" applyNumberFormat="1" applyFont="1" applyBorder="1" applyAlignment="1">
      <alignment horizontal="center"/>
    </xf>
    <xf numFmtId="166" fontId="36" fillId="0" borderId="22" xfId="1" applyNumberFormat="1" applyFont="1" applyBorder="1" applyAlignment="1">
      <alignment horizontal="center"/>
    </xf>
    <xf numFmtId="166" fontId="36" fillId="0" borderId="23" xfId="1" applyNumberFormat="1" applyFont="1" applyBorder="1" applyAlignment="1">
      <alignment horizontal="center"/>
    </xf>
    <xf numFmtId="0" fontId="0" fillId="5" borderId="1" xfId="0" applyFill="1" applyBorder="1" applyAlignment="1">
      <alignment horizontal="center"/>
    </xf>
    <xf numFmtId="44" fontId="0" fillId="5" borderId="10" xfId="0" applyNumberFormat="1" applyFill="1" applyBorder="1" applyAlignment="1">
      <alignment horizontal="center"/>
    </xf>
    <xf numFmtId="0" fontId="0" fillId="5" borderId="2" xfId="0" applyFill="1" applyBorder="1" applyAlignment="1">
      <alignment horizontal="center"/>
    </xf>
    <xf numFmtId="44" fontId="0" fillId="5" borderId="11" xfId="0" applyNumberFormat="1" applyFill="1" applyBorder="1" applyAlignment="1">
      <alignment horizontal="center"/>
    </xf>
    <xf numFmtId="0" fontId="0" fillId="5" borderId="3" xfId="0" applyFill="1" applyBorder="1" applyAlignment="1">
      <alignment horizontal="center"/>
    </xf>
    <xf numFmtId="44" fontId="0" fillId="5" borderId="13" xfId="0" applyNumberFormat="1" applyFill="1" applyBorder="1" applyAlignment="1">
      <alignment horizontal="center"/>
    </xf>
    <xf numFmtId="0" fontId="0" fillId="5" borderId="0" xfId="0" applyFill="1" applyAlignment="1">
      <alignment horizontal="center"/>
    </xf>
    <xf numFmtId="9" fontId="0" fillId="3" borderId="0" xfId="2" applyFont="1" applyFill="1" applyBorder="1" applyAlignment="1">
      <alignment horizontal="center"/>
    </xf>
    <xf numFmtId="9" fontId="0" fillId="0" borderId="0" xfId="2" applyFont="1" applyFill="1" applyBorder="1" applyAlignment="1">
      <alignment horizontal="center"/>
    </xf>
    <xf numFmtId="165" fontId="0" fillId="0" borderId="0" xfId="4" applyNumberFormat="1" applyFont="1" applyBorder="1" applyAlignment="1">
      <alignment horizontal="center"/>
    </xf>
    <xf numFmtId="9" fontId="0" fillId="0" borderId="0" xfId="0" applyNumberFormat="1" applyAlignment="1">
      <alignment horizontal="center"/>
    </xf>
    <xf numFmtId="0" fontId="0" fillId="0" borderId="3" xfId="0" applyBorder="1" applyAlignment="1">
      <alignment horizontal="center"/>
    </xf>
    <xf numFmtId="164" fontId="0" fillId="0" borderId="12" xfId="2" applyNumberFormat="1" applyFont="1" applyBorder="1" applyAlignment="1">
      <alignment horizontal="center"/>
    </xf>
    <xf numFmtId="0" fontId="0" fillId="0" borderId="12" xfId="0" applyBorder="1" applyAlignment="1">
      <alignment horizontal="center"/>
    </xf>
    <xf numFmtId="9" fontId="0" fillId="0" borderId="13" xfId="2" applyFont="1" applyBorder="1" applyAlignment="1">
      <alignment horizontal="center"/>
    </xf>
    <xf numFmtId="164" fontId="0" fillId="0" borderId="0" xfId="2" applyNumberFormat="1" applyFont="1" applyBorder="1" applyAlignment="1">
      <alignment horizontal="center"/>
    </xf>
    <xf numFmtId="9" fontId="0" fillId="0" borderId="0" xfId="2" applyFont="1" applyBorder="1" applyAlignment="1">
      <alignment horizontal="center"/>
    </xf>
    <xf numFmtId="1" fontId="2" fillId="0" borderId="0" xfId="0" applyNumberFormat="1" applyFont="1" applyAlignment="1">
      <alignment horizontal="center"/>
    </xf>
    <xf numFmtId="9" fontId="0" fillId="4" borderId="17" xfId="2" applyFont="1" applyFill="1" applyBorder="1" applyAlignment="1">
      <alignment horizontal="center"/>
    </xf>
    <xf numFmtId="166" fontId="0" fillId="0" borderId="0" xfId="1" applyNumberFormat="1" applyFont="1" applyFill="1" applyAlignment="1">
      <alignment horizontal="center"/>
    </xf>
    <xf numFmtId="166" fontId="0" fillId="12" borderId="0" xfId="0" applyNumberFormat="1" applyFill="1" applyAlignment="1">
      <alignment horizontal="center"/>
    </xf>
    <xf numFmtId="6" fontId="36" fillId="0" borderId="0" xfId="1" applyNumberFormat="1" applyFont="1" applyBorder="1" applyAlignment="1">
      <alignment horizontal="center"/>
    </xf>
    <xf numFmtId="166" fontId="36" fillId="0" borderId="0" xfId="1" applyNumberFormat="1" applyFont="1" applyBorder="1" applyAlignment="1">
      <alignment horizontal="center"/>
    </xf>
    <xf numFmtId="0" fontId="46" fillId="13" borderId="1" xfId="0" applyFont="1" applyFill="1" applyBorder="1" applyAlignment="1">
      <alignment horizontal="center"/>
    </xf>
    <xf numFmtId="44" fontId="46" fillId="13" borderId="10" xfId="0" applyNumberFormat="1" applyFont="1" applyFill="1" applyBorder="1" applyAlignment="1">
      <alignment horizontal="center"/>
    </xf>
    <xf numFmtId="0" fontId="46" fillId="13" borderId="2" xfId="0" applyFont="1" applyFill="1" applyBorder="1" applyAlignment="1">
      <alignment horizontal="center"/>
    </xf>
    <xf numFmtId="44" fontId="46" fillId="13" borderId="11" xfId="0" applyNumberFormat="1" applyFont="1" applyFill="1" applyBorder="1" applyAlignment="1">
      <alignment horizontal="center"/>
    </xf>
    <xf numFmtId="0" fontId="46" fillId="13" borderId="3" xfId="0" applyFont="1" applyFill="1" applyBorder="1" applyAlignment="1">
      <alignment horizontal="center"/>
    </xf>
    <xf numFmtId="44" fontId="46" fillId="13" borderId="13" xfId="0" applyNumberFormat="1" applyFont="1" applyFill="1" applyBorder="1" applyAlignment="1">
      <alignment horizontal="center"/>
    </xf>
    <xf numFmtId="0" fontId="46" fillId="13" borderId="0" xfId="0" applyFont="1" applyFill="1" applyAlignment="1">
      <alignment horizontal="center"/>
    </xf>
    <xf numFmtId="44" fontId="46" fillId="13" borderId="0" xfId="0" applyNumberFormat="1" applyFont="1" applyFill="1" applyAlignment="1">
      <alignment horizontal="center"/>
    </xf>
    <xf numFmtId="0" fontId="46" fillId="0" borderId="0" xfId="0" applyFont="1" applyAlignment="1">
      <alignment horizontal="center"/>
    </xf>
    <xf numFmtId="1" fontId="36" fillId="0" borderId="0" xfId="1" applyNumberFormat="1" applyFont="1" applyBorder="1" applyAlignment="1">
      <alignment horizontal="center"/>
    </xf>
    <xf numFmtId="9" fontId="2" fillId="0" borderId="0" xfId="2" applyFont="1" applyAlignment="1">
      <alignment horizontal="center"/>
    </xf>
    <xf numFmtId="166" fontId="0" fillId="0" borderId="33" xfId="0" applyNumberFormat="1" applyBorder="1" applyAlignment="1">
      <alignment horizontal="center"/>
    </xf>
    <xf numFmtId="166" fontId="0" fillId="0" borderId="34" xfId="0" applyNumberFormat="1" applyBorder="1" applyAlignment="1">
      <alignment horizontal="center"/>
    </xf>
    <xf numFmtId="166" fontId="0" fillId="0" borderId="26" xfId="0" applyNumberFormat="1" applyBorder="1" applyAlignment="1">
      <alignment horizontal="center"/>
    </xf>
    <xf numFmtId="166" fontId="36" fillId="0" borderId="26" xfId="0" applyNumberFormat="1" applyFont="1" applyBorder="1" applyAlignment="1">
      <alignment horizontal="center"/>
    </xf>
    <xf numFmtId="166" fontId="0" fillId="0" borderId="26" xfId="1" applyNumberFormat="1" applyFont="1" applyBorder="1" applyAlignment="1">
      <alignment horizontal="center"/>
    </xf>
    <xf numFmtId="166" fontId="36" fillId="0" borderId="35" xfId="0" applyNumberFormat="1" applyFont="1" applyBorder="1" applyAlignment="1">
      <alignment horizontal="center"/>
    </xf>
    <xf numFmtId="6" fontId="36" fillId="0" borderId="8" xfId="0" applyNumberFormat="1" applyFont="1" applyBorder="1"/>
    <xf numFmtId="6" fontId="36" fillId="0" borderId="0" xfId="0" applyNumberFormat="1" applyFont="1"/>
    <xf numFmtId="6" fontId="36" fillId="0" borderId="0" xfId="0" applyNumberFormat="1" applyFont="1" applyAlignment="1">
      <alignment horizontal="center"/>
    </xf>
    <xf numFmtId="6" fontId="36" fillId="0" borderId="21" xfId="1" applyNumberFormat="1" applyFont="1" applyFill="1" applyBorder="1" applyAlignment="1">
      <alignment horizontal="center"/>
    </xf>
    <xf numFmtId="6" fontId="36" fillId="0" borderId="22" xfId="1" applyNumberFormat="1" applyFont="1" applyFill="1" applyBorder="1" applyAlignment="1">
      <alignment horizontal="center"/>
    </xf>
    <xf numFmtId="6" fontId="36" fillId="0" borderId="23" xfId="1" applyNumberFormat="1" applyFont="1" applyFill="1" applyBorder="1" applyAlignment="1">
      <alignment horizontal="center"/>
    </xf>
    <xf numFmtId="166" fontId="36" fillId="0" borderId="21" xfId="1" applyNumberFormat="1" applyFont="1" applyFill="1" applyBorder="1" applyAlignment="1">
      <alignment horizontal="center"/>
    </xf>
    <xf numFmtId="166" fontId="36" fillId="0" borderId="22" xfId="1" applyNumberFormat="1" applyFont="1" applyFill="1" applyBorder="1" applyAlignment="1">
      <alignment horizontal="center"/>
    </xf>
    <xf numFmtId="166" fontId="36" fillId="0" borderId="23" xfId="1" applyNumberFormat="1" applyFont="1" applyFill="1" applyBorder="1" applyAlignment="1">
      <alignment horizontal="center"/>
    </xf>
    <xf numFmtId="166" fontId="36" fillId="0" borderId="0" xfId="1" applyNumberFormat="1" applyFont="1" applyFill="1" applyBorder="1" applyAlignment="1">
      <alignment horizontal="center"/>
    </xf>
    <xf numFmtId="166" fontId="36" fillId="0" borderId="0" xfId="1" applyNumberFormat="1" applyFont="1" applyFill="1" applyAlignment="1">
      <alignment horizontal="center"/>
    </xf>
    <xf numFmtId="166" fontId="36" fillId="0" borderId="36" xfId="1" applyNumberFormat="1" applyFont="1" applyFill="1" applyBorder="1" applyAlignment="1">
      <alignment horizontal="center"/>
    </xf>
    <xf numFmtId="166" fontId="36" fillId="0" borderId="37" xfId="1" applyNumberFormat="1" applyFont="1" applyFill="1" applyBorder="1" applyAlignment="1">
      <alignment horizontal="center"/>
    </xf>
    <xf numFmtId="166" fontId="36" fillId="0" borderId="37" xfId="1" applyNumberFormat="1" applyFont="1" applyBorder="1" applyAlignment="1">
      <alignment horizontal="center"/>
    </xf>
    <xf numFmtId="166" fontId="0" fillId="0" borderId="38" xfId="0" applyNumberFormat="1" applyBorder="1" applyAlignment="1">
      <alignment horizontal="center"/>
    </xf>
    <xf numFmtId="166" fontId="0" fillId="0" borderId="39" xfId="0" applyNumberFormat="1" applyBorder="1" applyAlignment="1">
      <alignment horizontal="center"/>
    </xf>
    <xf numFmtId="166" fontId="0" fillId="0" borderId="40" xfId="0" applyNumberFormat="1" applyBorder="1" applyAlignment="1">
      <alignment horizontal="center"/>
    </xf>
    <xf numFmtId="167" fontId="0" fillId="0" borderId="0" xfId="2" applyNumberFormat="1" applyFont="1"/>
    <xf numFmtId="164" fontId="0" fillId="0" borderId="0" xfId="2" applyNumberFormat="1" applyFont="1" applyAlignment="1">
      <alignment horizontal="center"/>
    </xf>
    <xf numFmtId="164" fontId="0" fillId="4" borderId="0" xfId="2" applyNumberFormat="1" applyFont="1" applyFill="1" applyAlignment="1">
      <alignment horizontal="center"/>
    </xf>
    <xf numFmtId="166" fontId="0" fillId="0" borderId="41" xfId="1" applyNumberFormat="1" applyFont="1" applyBorder="1" applyAlignment="1">
      <alignment horizontal="center"/>
    </xf>
    <xf numFmtId="166" fontId="0" fillId="0" borderId="42" xfId="1" applyNumberFormat="1" applyFont="1" applyBorder="1" applyAlignment="1">
      <alignment horizontal="center"/>
    </xf>
    <xf numFmtId="166" fontId="0" fillId="0" borderId="43" xfId="1" applyNumberFormat="1" applyFont="1" applyBorder="1" applyAlignment="1">
      <alignment horizontal="center"/>
    </xf>
    <xf numFmtId="166" fontId="36" fillId="0" borderId="21" xfId="0" applyNumberFormat="1" applyFont="1" applyBorder="1" applyAlignment="1">
      <alignment horizontal="center"/>
    </xf>
    <xf numFmtId="166" fontId="36" fillId="0" borderId="22" xfId="0" applyNumberFormat="1" applyFont="1" applyBorder="1" applyAlignment="1">
      <alignment horizontal="center"/>
    </xf>
    <xf numFmtId="166" fontId="36" fillId="0" borderId="23" xfId="0" applyNumberFormat="1" applyFont="1" applyBorder="1" applyAlignment="1">
      <alignment horizontal="center"/>
    </xf>
    <xf numFmtId="166" fontId="0" fillId="0" borderId="0" xfId="4" applyNumberFormat="1" applyFont="1" applyAlignment="1">
      <alignment horizontal="center"/>
    </xf>
    <xf numFmtId="44" fontId="0" fillId="5" borderId="0" xfId="0" applyNumberFormat="1" applyFill="1" applyAlignment="1">
      <alignment horizontal="center"/>
    </xf>
    <xf numFmtId="2" fontId="0" fillId="0" borderId="0" xfId="4" applyNumberFormat="1" applyFont="1" applyAlignment="1">
      <alignment horizontal="center"/>
    </xf>
    <xf numFmtId="10" fontId="0" fillId="11" borderId="17" xfId="2" applyNumberFormat="1" applyFont="1" applyFill="1" applyBorder="1" applyAlignment="1">
      <alignment horizontal="center"/>
    </xf>
    <xf numFmtId="2" fontId="0" fillId="0" borderId="0" xfId="0" applyNumberFormat="1" applyAlignment="1">
      <alignment horizontal="center"/>
    </xf>
    <xf numFmtId="168" fontId="0" fillId="0" borderId="0" xfId="0" applyNumberFormat="1"/>
    <xf numFmtId="168" fontId="0" fillId="0" borderId="0" xfId="1" applyNumberFormat="1" applyFont="1"/>
    <xf numFmtId="43" fontId="0" fillId="0" borderId="0" xfId="4" applyFont="1"/>
    <xf numFmtId="165" fontId="0" fillId="0" borderId="0" xfId="4" applyNumberFormat="1" applyFont="1"/>
    <xf numFmtId="9" fontId="0" fillId="0" borderId="0" xfId="2" applyFont="1"/>
    <xf numFmtId="0" fontId="0" fillId="0" borderId="0" xfId="1" applyNumberFormat="1" applyFont="1"/>
    <xf numFmtId="0" fontId="2" fillId="0" borderId="0" xfId="0" applyFont="1" applyAlignment="1">
      <alignment horizontal="left"/>
    </xf>
    <xf numFmtId="0" fontId="0" fillId="0" borderId="0" xfId="0" applyAlignment="1">
      <alignment horizontal="left"/>
    </xf>
    <xf numFmtId="0" fontId="2" fillId="12" borderId="0" xfId="0" applyFont="1" applyFill="1" applyAlignment="1">
      <alignment horizontal="left"/>
    </xf>
    <xf numFmtId="164" fontId="0" fillId="11" borderId="17" xfId="2" applyNumberFormat="1" applyFont="1" applyFill="1" applyBorder="1" applyAlignment="1">
      <alignment horizontal="center"/>
    </xf>
    <xf numFmtId="9" fontId="0" fillId="11" borderId="0" xfId="2" applyFont="1" applyFill="1" applyBorder="1" applyAlignment="1">
      <alignment horizontal="center"/>
    </xf>
    <xf numFmtId="0" fontId="0" fillId="11" borderId="0" xfId="0" applyFill="1" applyBorder="1"/>
    <xf numFmtId="0" fontId="2" fillId="14" borderId="0" xfId="0" applyFont="1" applyFill="1" applyAlignment="1">
      <alignment horizontal="center"/>
    </xf>
    <xf numFmtId="0" fontId="2" fillId="14" borderId="11" xfId="0" applyFont="1" applyFill="1" applyBorder="1" applyAlignment="1">
      <alignment horizontal="center"/>
    </xf>
    <xf numFmtId="3" fontId="0" fillId="0" borderId="0" xfId="4" applyNumberFormat="1" applyFont="1" applyAlignment="1">
      <alignment horizontal="center"/>
    </xf>
    <xf numFmtId="3" fontId="0" fillId="0" borderId="0" xfId="0" applyNumberFormat="1" applyAlignment="1">
      <alignment horizontal="center"/>
    </xf>
    <xf numFmtId="3" fontId="2" fillId="0" borderId="0" xfId="0" applyNumberFormat="1" applyFont="1" applyAlignment="1">
      <alignment horizontal="center"/>
    </xf>
    <xf numFmtId="3" fontId="0" fillId="10" borderId="0" xfId="4" applyNumberFormat="1" applyFont="1" applyFill="1" applyAlignment="1">
      <alignment horizontal="center"/>
    </xf>
    <xf numFmtId="0" fontId="0" fillId="14" borderId="0" xfId="0" applyFill="1"/>
    <xf numFmtId="0" fontId="0" fillId="14" borderId="0" xfId="0" applyFill="1" applyAlignment="1">
      <alignment horizontal="center"/>
    </xf>
    <xf numFmtId="3" fontId="0" fillId="14" borderId="0" xfId="4" applyNumberFormat="1" applyFont="1" applyFill="1" applyAlignment="1">
      <alignment horizontal="center"/>
    </xf>
    <xf numFmtId="3" fontId="0" fillId="11" borderId="0" xfId="4" applyNumberFormat="1" applyFont="1" applyFill="1" applyAlignment="1">
      <alignment horizontal="center"/>
    </xf>
    <xf numFmtId="3" fontId="47" fillId="11" borderId="0" xfId="4" applyNumberFormat="1" applyFont="1" applyFill="1" applyAlignment="1">
      <alignment horizontal="center"/>
    </xf>
    <xf numFmtId="0" fontId="0" fillId="11" borderId="0" xfId="0" applyFill="1" applyAlignment="1">
      <alignment horizontal="center"/>
    </xf>
    <xf numFmtId="0" fontId="0" fillId="0" borderId="0" xfId="0" applyFill="1"/>
    <xf numFmtId="0" fontId="2" fillId="11" borderId="0" xfId="0" applyFont="1" applyFill="1"/>
    <xf numFmtId="0" fontId="2" fillId="0" borderId="0" xfId="0" applyFont="1" applyFill="1"/>
    <xf numFmtId="0" fontId="0" fillId="0" borderId="0" xfId="0" applyFill="1" applyAlignment="1">
      <alignment horizontal="center"/>
    </xf>
    <xf numFmtId="3" fontId="47" fillId="0" borderId="0" xfId="4" applyNumberFormat="1" applyFont="1" applyFill="1" applyAlignment="1">
      <alignment horizontal="center"/>
    </xf>
    <xf numFmtId="44" fontId="0" fillId="0" borderId="0" xfId="0" applyNumberFormat="1" applyFill="1" applyAlignment="1">
      <alignment horizontal="center"/>
    </xf>
    <xf numFmtId="168" fontId="0" fillId="0" borderId="0" xfId="0" applyNumberFormat="1" applyAlignment="1">
      <alignment horizontal="center"/>
    </xf>
    <xf numFmtId="164" fontId="0" fillId="11" borderId="0" xfId="2" applyNumberFormat="1" applyFont="1" applyFill="1" applyAlignment="1">
      <alignment horizontal="center"/>
    </xf>
    <xf numFmtId="0" fontId="0" fillId="0" borderId="0" xfId="0" applyNumberFormat="1" applyAlignment="1">
      <alignment horizontal="center"/>
    </xf>
    <xf numFmtId="165" fontId="0" fillId="0" borderId="0" xfId="4" applyNumberFormat="1" applyFont="1" applyAlignment="1"/>
    <xf numFmtId="44" fontId="0" fillId="11" borderId="0" xfId="1" applyFont="1" applyFill="1" applyAlignment="1">
      <alignment horizontal="center"/>
    </xf>
    <xf numFmtId="166" fontId="46" fillId="13" borderId="10" xfId="0" applyNumberFormat="1" applyFont="1" applyFill="1" applyBorder="1" applyAlignment="1">
      <alignment horizontal="center"/>
    </xf>
    <xf numFmtId="166" fontId="0" fillId="0" borderId="44" xfId="1" applyNumberFormat="1" applyFont="1" applyBorder="1" applyAlignment="1">
      <alignment horizontal="center"/>
    </xf>
    <xf numFmtId="166" fontId="0" fillId="0" borderId="45" xfId="1" applyNumberFormat="1" applyFont="1" applyBorder="1" applyAlignment="1">
      <alignment horizontal="center"/>
    </xf>
    <xf numFmtId="166" fontId="0" fillId="0" borderId="46" xfId="1" applyNumberFormat="1" applyFont="1" applyBorder="1" applyAlignment="1">
      <alignment horizontal="center"/>
    </xf>
    <xf numFmtId="166" fontId="0" fillId="0" borderId="47" xfId="1" applyNumberFormat="1" applyFont="1" applyBorder="1" applyAlignment="1">
      <alignment horizontal="center"/>
    </xf>
    <xf numFmtId="166" fontId="0" fillId="0" borderId="48" xfId="1" applyNumberFormat="1" applyFont="1" applyBorder="1" applyAlignment="1">
      <alignment horizontal="center"/>
    </xf>
    <xf numFmtId="0" fontId="0" fillId="0" borderId="45" xfId="0" applyFill="1" applyBorder="1"/>
    <xf numFmtId="185" fontId="48" fillId="0" borderId="0" xfId="0" applyNumberFormat="1" applyFont="1"/>
    <xf numFmtId="0" fontId="49" fillId="0" borderId="0" xfId="0" applyFont="1" applyAlignment="1">
      <alignment horizontal="right"/>
    </xf>
    <xf numFmtId="0" fontId="50" fillId="17" borderId="0" xfId="0" applyFont="1" applyFill="1"/>
    <xf numFmtId="0" fontId="51" fillId="0" borderId="0" xfId="0" applyFont="1"/>
    <xf numFmtId="185" fontId="52" fillId="15" borderId="17" xfId="0" applyNumberFormat="1" applyFont="1" applyFill="1" applyBorder="1"/>
    <xf numFmtId="0" fontId="53" fillId="0" borderId="0" xfId="0" applyFont="1" applyAlignment="1">
      <alignment vertical="center" wrapText="1"/>
    </xf>
    <xf numFmtId="1" fontId="52" fillId="15" borderId="17" xfId="0" applyNumberFormat="1" applyFont="1" applyFill="1" applyBorder="1"/>
    <xf numFmtId="10" fontId="52" fillId="15" borderId="17" xfId="0" applyNumberFormat="1" applyFont="1" applyFill="1" applyBorder="1"/>
    <xf numFmtId="185" fontId="51" fillId="0" borderId="17" xfId="0" applyNumberFormat="1" applyFont="1" applyBorder="1"/>
    <xf numFmtId="164" fontId="51" fillId="0" borderId="17" xfId="0" applyNumberFormat="1" applyFont="1" applyBorder="1"/>
    <xf numFmtId="185" fontId="51" fillId="16" borderId="17" xfId="0" applyNumberFormat="1" applyFont="1" applyFill="1" applyBorder="1"/>
    <xf numFmtId="186" fontId="51" fillId="16" borderId="17" xfId="0" applyNumberFormat="1" applyFont="1" applyFill="1" applyBorder="1"/>
    <xf numFmtId="185" fontId="48" fillId="16" borderId="17" xfId="0" applyNumberFormat="1" applyFont="1" applyFill="1" applyBorder="1"/>
    <xf numFmtId="164" fontId="51" fillId="16" borderId="17" xfId="0" applyNumberFormat="1" applyFont="1" applyFill="1" applyBorder="1"/>
    <xf numFmtId="185" fontId="51" fillId="0" borderId="0" xfId="0" applyNumberFormat="1" applyFont="1"/>
    <xf numFmtId="185" fontId="54" fillId="0" borderId="0" xfId="0" applyNumberFormat="1" applyFont="1"/>
    <xf numFmtId="0" fontId="49" fillId="0" borderId="0" xfId="0" applyFont="1"/>
    <xf numFmtId="9" fontId="48" fillId="0" borderId="17" xfId="0" applyNumberFormat="1" applyFont="1" applyBorder="1"/>
    <xf numFmtId="185" fontId="48" fillId="0" borderId="0" xfId="7" applyNumberFormat="1" applyFont="1"/>
    <xf numFmtId="186" fontId="51" fillId="0" borderId="17" xfId="0" applyNumberFormat="1" applyFont="1" applyBorder="1"/>
    <xf numFmtId="0" fontId="53" fillId="0" borderId="0" xfId="0" applyFont="1"/>
    <xf numFmtId="0" fontId="50" fillId="17" borderId="17" xfId="0" applyFont="1" applyFill="1" applyBorder="1"/>
    <xf numFmtId="187" fontId="52" fillId="15" borderId="17" xfId="0" applyNumberFormat="1" applyFont="1" applyFill="1" applyBorder="1"/>
    <xf numFmtId="0" fontId="53" fillId="0" borderId="17" xfId="0" applyFont="1" applyBorder="1"/>
    <xf numFmtId="186" fontId="48" fillId="0" borderId="17" xfId="0" applyNumberFormat="1" applyFont="1" applyBorder="1"/>
    <xf numFmtId="0" fontId="50" fillId="17" borderId="0" xfId="7" applyFont="1" applyFill="1"/>
    <xf numFmtId="0" fontId="51" fillId="0" borderId="0" xfId="7" applyFont="1"/>
    <xf numFmtId="185" fontId="52" fillId="15" borderId="17" xfId="7" applyNumberFormat="1" applyFont="1" applyFill="1" applyBorder="1"/>
    <xf numFmtId="0" fontId="53" fillId="0" borderId="0" xfId="7" applyFont="1" applyAlignment="1">
      <alignment vertical="top" wrapText="1"/>
    </xf>
    <xf numFmtId="185" fontId="51" fillId="0" borderId="0" xfId="7" applyNumberFormat="1" applyFont="1"/>
    <xf numFmtId="0" fontId="53" fillId="0" borderId="0" xfId="0" applyFont="1" applyAlignment="1">
      <alignment vertical="top" wrapText="1"/>
    </xf>
    <xf numFmtId="185" fontId="49" fillId="0" borderId="0" xfId="0" applyNumberFormat="1" applyFont="1"/>
    <xf numFmtId="186" fontId="48" fillId="0" borderId="0" xfId="0" applyNumberFormat="1" applyFont="1"/>
    <xf numFmtId="0" fontId="56" fillId="0" borderId="0" xfId="0" applyFont="1"/>
    <xf numFmtId="10" fontId="52" fillId="15" borderId="42" xfId="0" applyNumberFormat="1" applyFont="1" applyFill="1" applyBorder="1"/>
    <xf numFmtId="185" fontId="52" fillId="18" borderId="8" xfId="0" applyNumberFormat="1" applyFont="1" applyFill="1" applyBorder="1"/>
    <xf numFmtId="0" fontId="51" fillId="0" borderId="0" xfId="0" applyFont="1" applyAlignment="1">
      <alignment vertical="center"/>
    </xf>
    <xf numFmtId="0" fontId="50" fillId="19" borderId="0" xfId="0" applyFont="1" applyFill="1"/>
    <xf numFmtId="0" fontId="54" fillId="0" borderId="0" xfId="0" applyFont="1"/>
    <xf numFmtId="185" fontId="54" fillId="0" borderId="17" xfId="0" applyNumberFormat="1" applyFont="1" applyBorder="1"/>
    <xf numFmtId="0" fontId="56" fillId="0" borderId="0" xfId="0" applyFont="1"/>
  </cellXfs>
  <cellStyles count="8">
    <cellStyle name="Comma" xfId="4" builtinId="3"/>
    <cellStyle name="Comma 2" xfId="6" xr:uid="{5FFC95B6-E8AF-41D8-B6EB-F42C95A03518}"/>
    <cellStyle name="Currency" xfId="1" builtinId="4"/>
    <cellStyle name="Currency 2" xfId="5" xr:uid="{92D07B52-8838-4B1B-A3A0-118D01B4A638}"/>
    <cellStyle name="Hyperlink" xfId="3" builtinId="8"/>
    <cellStyle name="Normal" xfId="0" builtinId="0"/>
    <cellStyle name="Normal 2" xfId="7" xr:uid="{97FFB7CF-42F3-4C10-BBD2-854890025E58}"/>
    <cellStyle name="Percent" xfId="2" builtinId="5"/>
  </cellStyles>
  <dxfs count="6">
    <dxf>
      <font>
        <color auto="1"/>
      </font>
      <fill>
        <patternFill>
          <bgColor theme="9" tint="0.59996337778862885"/>
        </patternFill>
      </fill>
    </dxf>
    <dxf>
      <fill>
        <patternFill>
          <bgColor rgb="FFFFC7CE"/>
        </patternFill>
      </fill>
    </dxf>
    <dxf>
      <fill>
        <patternFill>
          <bgColor theme="9" tint="0.59996337778862885"/>
        </patternFill>
      </fill>
    </dxf>
    <dxf>
      <font>
        <color auto="1"/>
      </font>
      <fill>
        <patternFill>
          <bgColor theme="9" tint="0.59996337778862885"/>
        </patternFill>
      </fill>
    </dxf>
    <dxf>
      <fill>
        <patternFill>
          <bgColor rgb="FFFFC7CE"/>
        </patternFill>
      </fill>
    </dxf>
    <dxf>
      <fill>
        <patternFill>
          <bgColor theme="9" tint="0.5999633777886288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theme" Target="theme/theme1.xml"/><Relationship Id="rId30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png"/><Relationship Id="rId21" Type="http://schemas.openxmlformats.org/officeDocument/2006/relationships/image" Target="../media/image20.png"/><Relationship Id="rId42" Type="http://schemas.openxmlformats.org/officeDocument/2006/relationships/image" Target="../media/image41.png"/><Relationship Id="rId63" Type="http://schemas.openxmlformats.org/officeDocument/2006/relationships/image" Target="../media/image62.png"/><Relationship Id="rId84" Type="http://schemas.openxmlformats.org/officeDocument/2006/relationships/image" Target="../media/image83.png"/><Relationship Id="rId138" Type="http://schemas.openxmlformats.org/officeDocument/2006/relationships/image" Target="../media/image137.png"/><Relationship Id="rId159" Type="http://schemas.openxmlformats.org/officeDocument/2006/relationships/image" Target="../media/image158.png"/><Relationship Id="rId170" Type="http://schemas.openxmlformats.org/officeDocument/2006/relationships/image" Target="../media/image169.png"/><Relationship Id="rId191" Type="http://schemas.openxmlformats.org/officeDocument/2006/relationships/image" Target="../media/image190.png"/><Relationship Id="rId205" Type="http://schemas.openxmlformats.org/officeDocument/2006/relationships/image" Target="../media/image204.png"/><Relationship Id="rId226" Type="http://schemas.openxmlformats.org/officeDocument/2006/relationships/image" Target="../media/image225.png"/><Relationship Id="rId107" Type="http://schemas.openxmlformats.org/officeDocument/2006/relationships/image" Target="../media/image106.png"/><Relationship Id="rId11" Type="http://schemas.openxmlformats.org/officeDocument/2006/relationships/image" Target="../media/image10.png"/><Relationship Id="rId32" Type="http://schemas.openxmlformats.org/officeDocument/2006/relationships/image" Target="../media/image31.png"/><Relationship Id="rId53" Type="http://schemas.openxmlformats.org/officeDocument/2006/relationships/image" Target="../media/image52.png"/><Relationship Id="rId74" Type="http://schemas.openxmlformats.org/officeDocument/2006/relationships/image" Target="../media/image73.png"/><Relationship Id="rId128" Type="http://schemas.openxmlformats.org/officeDocument/2006/relationships/image" Target="../media/image127.png"/><Relationship Id="rId149" Type="http://schemas.openxmlformats.org/officeDocument/2006/relationships/image" Target="../media/image148.png"/><Relationship Id="rId5" Type="http://schemas.openxmlformats.org/officeDocument/2006/relationships/image" Target="../media/image4.png"/><Relationship Id="rId95" Type="http://schemas.openxmlformats.org/officeDocument/2006/relationships/image" Target="../media/image94.png"/><Relationship Id="rId160" Type="http://schemas.openxmlformats.org/officeDocument/2006/relationships/image" Target="../media/image159.png"/><Relationship Id="rId181" Type="http://schemas.openxmlformats.org/officeDocument/2006/relationships/image" Target="../media/image180.png"/><Relationship Id="rId216" Type="http://schemas.openxmlformats.org/officeDocument/2006/relationships/image" Target="../media/image215.png"/><Relationship Id="rId22" Type="http://schemas.openxmlformats.org/officeDocument/2006/relationships/image" Target="../media/image21.png"/><Relationship Id="rId43" Type="http://schemas.openxmlformats.org/officeDocument/2006/relationships/image" Target="../media/image42.png"/><Relationship Id="rId64" Type="http://schemas.openxmlformats.org/officeDocument/2006/relationships/image" Target="../media/image63.png"/><Relationship Id="rId118" Type="http://schemas.openxmlformats.org/officeDocument/2006/relationships/image" Target="../media/image117.png"/><Relationship Id="rId139" Type="http://schemas.openxmlformats.org/officeDocument/2006/relationships/image" Target="../media/image138.png"/><Relationship Id="rId85" Type="http://schemas.openxmlformats.org/officeDocument/2006/relationships/image" Target="../media/image84.png"/><Relationship Id="rId150" Type="http://schemas.openxmlformats.org/officeDocument/2006/relationships/image" Target="../media/image149.png"/><Relationship Id="rId171" Type="http://schemas.openxmlformats.org/officeDocument/2006/relationships/image" Target="../media/image170.png"/><Relationship Id="rId192" Type="http://schemas.openxmlformats.org/officeDocument/2006/relationships/image" Target="../media/image191.png"/><Relationship Id="rId206" Type="http://schemas.openxmlformats.org/officeDocument/2006/relationships/image" Target="../media/image205.png"/><Relationship Id="rId12" Type="http://schemas.openxmlformats.org/officeDocument/2006/relationships/image" Target="../media/image11.png"/><Relationship Id="rId33" Type="http://schemas.openxmlformats.org/officeDocument/2006/relationships/image" Target="../media/image32.png"/><Relationship Id="rId108" Type="http://schemas.openxmlformats.org/officeDocument/2006/relationships/image" Target="../media/image107.png"/><Relationship Id="rId129" Type="http://schemas.openxmlformats.org/officeDocument/2006/relationships/image" Target="../media/image128.png"/><Relationship Id="rId54" Type="http://schemas.openxmlformats.org/officeDocument/2006/relationships/image" Target="../media/image53.png"/><Relationship Id="rId75" Type="http://schemas.openxmlformats.org/officeDocument/2006/relationships/image" Target="../media/image74.png"/><Relationship Id="rId96" Type="http://schemas.openxmlformats.org/officeDocument/2006/relationships/image" Target="../media/image95.png"/><Relationship Id="rId140" Type="http://schemas.openxmlformats.org/officeDocument/2006/relationships/image" Target="../media/image139.png"/><Relationship Id="rId161" Type="http://schemas.openxmlformats.org/officeDocument/2006/relationships/image" Target="../media/image160.png"/><Relationship Id="rId182" Type="http://schemas.openxmlformats.org/officeDocument/2006/relationships/image" Target="../media/image181.png"/><Relationship Id="rId217" Type="http://schemas.openxmlformats.org/officeDocument/2006/relationships/image" Target="../media/image216.png"/><Relationship Id="rId6" Type="http://schemas.openxmlformats.org/officeDocument/2006/relationships/image" Target="../media/image5.png"/><Relationship Id="rId23" Type="http://schemas.openxmlformats.org/officeDocument/2006/relationships/image" Target="../media/image22.png"/><Relationship Id="rId119" Type="http://schemas.openxmlformats.org/officeDocument/2006/relationships/image" Target="../media/image118.png"/><Relationship Id="rId44" Type="http://schemas.openxmlformats.org/officeDocument/2006/relationships/image" Target="../media/image43.png"/><Relationship Id="rId65" Type="http://schemas.openxmlformats.org/officeDocument/2006/relationships/image" Target="../media/image64.png"/><Relationship Id="rId86" Type="http://schemas.openxmlformats.org/officeDocument/2006/relationships/image" Target="../media/image85.png"/><Relationship Id="rId130" Type="http://schemas.openxmlformats.org/officeDocument/2006/relationships/image" Target="../media/image129.png"/><Relationship Id="rId151" Type="http://schemas.openxmlformats.org/officeDocument/2006/relationships/image" Target="../media/image150.png"/><Relationship Id="rId172" Type="http://schemas.openxmlformats.org/officeDocument/2006/relationships/image" Target="../media/image171.png"/><Relationship Id="rId193" Type="http://schemas.openxmlformats.org/officeDocument/2006/relationships/image" Target="../media/image192.png"/><Relationship Id="rId207" Type="http://schemas.openxmlformats.org/officeDocument/2006/relationships/image" Target="../media/image206.png"/><Relationship Id="rId13" Type="http://schemas.openxmlformats.org/officeDocument/2006/relationships/image" Target="../media/image12.png"/><Relationship Id="rId109" Type="http://schemas.openxmlformats.org/officeDocument/2006/relationships/image" Target="../media/image108.png"/><Relationship Id="rId34" Type="http://schemas.openxmlformats.org/officeDocument/2006/relationships/image" Target="../media/image33.png"/><Relationship Id="rId55" Type="http://schemas.openxmlformats.org/officeDocument/2006/relationships/image" Target="../media/image54.png"/><Relationship Id="rId76" Type="http://schemas.openxmlformats.org/officeDocument/2006/relationships/image" Target="../media/image75.png"/><Relationship Id="rId97" Type="http://schemas.openxmlformats.org/officeDocument/2006/relationships/image" Target="../media/image96.png"/><Relationship Id="rId120" Type="http://schemas.openxmlformats.org/officeDocument/2006/relationships/image" Target="../media/image119.png"/><Relationship Id="rId141" Type="http://schemas.openxmlformats.org/officeDocument/2006/relationships/image" Target="../media/image140.png"/><Relationship Id="rId7" Type="http://schemas.openxmlformats.org/officeDocument/2006/relationships/image" Target="../media/image6.png"/><Relationship Id="rId162" Type="http://schemas.openxmlformats.org/officeDocument/2006/relationships/image" Target="../media/image161.png"/><Relationship Id="rId183" Type="http://schemas.openxmlformats.org/officeDocument/2006/relationships/image" Target="../media/image182.png"/><Relationship Id="rId218" Type="http://schemas.openxmlformats.org/officeDocument/2006/relationships/image" Target="../media/image217.png"/><Relationship Id="rId24" Type="http://schemas.openxmlformats.org/officeDocument/2006/relationships/image" Target="../media/image23.png"/><Relationship Id="rId45" Type="http://schemas.openxmlformats.org/officeDocument/2006/relationships/image" Target="../media/image44.png"/><Relationship Id="rId66" Type="http://schemas.openxmlformats.org/officeDocument/2006/relationships/image" Target="../media/image65.png"/><Relationship Id="rId87" Type="http://schemas.openxmlformats.org/officeDocument/2006/relationships/image" Target="../media/image86.png"/><Relationship Id="rId110" Type="http://schemas.openxmlformats.org/officeDocument/2006/relationships/image" Target="../media/image109.png"/><Relationship Id="rId131" Type="http://schemas.openxmlformats.org/officeDocument/2006/relationships/image" Target="../media/image130.png"/><Relationship Id="rId152" Type="http://schemas.openxmlformats.org/officeDocument/2006/relationships/image" Target="../media/image151.png"/><Relationship Id="rId173" Type="http://schemas.openxmlformats.org/officeDocument/2006/relationships/image" Target="../media/image172.png"/><Relationship Id="rId194" Type="http://schemas.openxmlformats.org/officeDocument/2006/relationships/image" Target="../media/image193.png"/><Relationship Id="rId208" Type="http://schemas.openxmlformats.org/officeDocument/2006/relationships/image" Target="../media/image207.png"/><Relationship Id="rId14" Type="http://schemas.openxmlformats.org/officeDocument/2006/relationships/image" Target="../media/image13.png"/><Relationship Id="rId35" Type="http://schemas.openxmlformats.org/officeDocument/2006/relationships/image" Target="../media/image34.png"/><Relationship Id="rId56" Type="http://schemas.openxmlformats.org/officeDocument/2006/relationships/image" Target="../media/image55.png"/><Relationship Id="rId77" Type="http://schemas.openxmlformats.org/officeDocument/2006/relationships/image" Target="../media/image76.png"/><Relationship Id="rId100" Type="http://schemas.openxmlformats.org/officeDocument/2006/relationships/image" Target="../media/image99.png"/><Relationship Id="rId8" Type="http://schemas.openxmlformats.org/officeDocument/2006/relationships/image" Target="../media/image7.png"/><Relationship Id="rId98" Type="http://schemas.openxmlformats.org/officeDocument/2006/relationships/image" Target="../media/image97.png"/><Relationship Id="rId121" Type="http://schemas.openxmlformats.org/officeDocument/2006/relationships/image" Target="../media/image120.png"/><Relationship Id="rId142" Type="http://schemas.openxmlformats.org/officeDocument/2006/relationships/image" Target="../media/image141.png"/><Relationship Id="rId163" Type="http://schemas.openxmlformats.org/officeDocument/2006/relationships/image" Target="../media/image162.png"/><Relationship Id="rId184" Type="http://schemas.openxmlformats.org/officeDocument/2006/relationships/image" Target="../media/image183.png"/><Relationship Id="rId219" Type="http://schemas.openxmlformats.org/officeDocument/2006/relationships/image" Target="../media/image218.png"/><Relationship Id="rId3" Type="http://schemas.openxmlformats.org/officeDocument/2006/relationships/image" Target="../media/image2.png"/><Relationship Id="rId214" Type="http://schemas.openxmlformats.org/officeDocument/2006/relationships/image" Target="../media/image213.png"/><Relationship Id="rId25" Type="http://schemas.openxmlformats.org/officeDocument/2006/relationships/image" Target="../media/image24.png"/><Relationship Id="rId46" Type="http://schemas.openxmlformats.org/officeDocument/2006/relationships/image" Target="../media/image45.png"/><Relationship Id="rId67" Type="http://schemas.openxmlformats.org/officeDocument/2006/relationships/image" Target="../media/image66.png"/><Relationship Id="rId116" Type="http://schemas.openxmlformats.org/officeDocument/2006/relationships/image" Target="../media/image115.png"/><Relationship Id="rId137" Type="http://schemas.openxmlformats.org/officeDocument/2006/relationships/image" Target="../media/image136.png"/><Relationship Id="rId158" Type="http://schemas.openxmlformats.org/officeDocument/2006/relationships/image" Target="../media/image157.png"/><Relationship Id="rId20" Type="http://schemas.openxmlformats.org/officeDocument/2006/relationships/image" Target="../media/image19.png"/><Relationship Id="rId41" Type="http://schemas.openxmlformats.org/officeDocument/2006/relationships/image" Target="../media/image40.png"/><Relationship Id="rId62" Type="http://schemas.openxmlformats.org/officeDocument/2006/relationships/image" Target="../media/image61.png"/><Relationship Id="rId83" Type="http://schemas.openxmlformats.org/officeDocument/2006/relationships/image" Target="../media/image82.png"/><Relationship Id="rId88" Type="http://schemas.openxmlformats.org/officeDocument/2006/relationships/image" Target="../media/image87.png"/><Relationship Id="rId111" Type="http://schemas.openxmlformats.org/officeDocument/2006/relationships/image" Target="../media/image110.png"/><Relationship Id="rId132" Type="http://schemas.openxmlformats.org/officeDocument/2006/relationships/image" Target="../media/image131.png"/><Relationship Id="rId153" Type="http://schemas.openxmlformats.org/officeDocument/2006/relationships/image" Target="../media/image152.png"/><Relationship Id="rId174" Type="http://schemas.openxmlformats.org/officeDocument/2006/relationships/image" Target="../media/image173.png"/><Relationship Id="rId179" Type="http://schemas.openxmlformats.org/officeDocument/2006/relationships/image" Target="../media/image178.png"/><Relationship Id="rId195" Type="http://schemas.openxmlformats.org/officeDocument/2006/relationships/image" Target="../media/image194.png"/><Relationship Id="rId209" Type="http://schemas.openxmlformats.org/officeDocument/2006/relationships/image" Target="../media/image208.png"/><Relationship Id="rId190" Type="http://schemas.openxmlformats.org/officeDocument/2006/relationships/image" Target="../media/image189.png"/><Relationship Id="rId204" Type="http://schemas.openxmlformats.org/officeDocument/2006/relationships/image" Target="../media/image203.png"/><Relationship Id="rId220" Type="http://schemas.openxmlformats.org/officeDocument/2006/relationships/image" Target="../media/image219.png"/><Relationship Id="rId225" Type="http://schemas.openxmlformats.org/officeDocument/2006/relationships/image" Target="../media/image224.png"/><Relationship Id="rId15" Type="http://schemas.openxmlformats.org/officeDocument/2006/relationships/image" Target="../media/image14.png"/><Relationship Id="rId36" Type="http://schemas.openxmlformats.org/officeDocument/2006/relationships/image" Target="../media/image35.png"/><Relationship Id="rId57" Type="http://schemas.openxmlformats.org/officeDocument/2006/relationships/image" Target="../media/image56.png"/><Relationship Id="rId106" Type="http://schemas.openxmlformats.org/officeDocument/2006/relationships/image" Target="../media/image105.png"/><Relationship Id="rId127" Type="http://schemas.openxmlformats.org/officeDocument/2006/relationships/image" Target="../media/image126.png"/><Relationship Id="rId10" Type="http://schemas.openxmlformats.org/officeDocument/2006/relationships/image" Target="../media/image9.png"/><Relationship Id="rId31" Type="http://schemas.openxmlformats.org/officeDocument/2006/relationships/image" Target="../media/image30.png"/><Relationship Id="rId52" Type="http://schemas.openxmlformats.org/officeDocument/2006/relationships/image" Target="../media/image51.png"/><Relationship Id="rId73" Type="http://schemas.openxmlformats.org/officeDocument/2006/relationships/image" Target="../media/image72.png"/><Relationship Id="rId78" Type="http://schemas.openxmlformats.org/officeDocument/2006/relationships/image" Target="../media/image77.png"/><Relationship Id="rId94" Type="http://schemas.openxmlformats.org/officeDocument/2006/relationships/image" Target="../media/image93.png"/><Relationship Id="rId99" Type="http://schemas.openxmlformats.org/officeDocument/2006/relationships/image" Target="../media/image98.png"/><Relationship Id="rId101" Type="http://schemas.openxmlformats.org/officeDocument/2006/relationships/image" Target="../media/image100.png"/><Relationship Id="rId122" Type="http://schemas.openxmlformats.org/officeDocument/2006/relationships/image" Target="../media/image121.png"/><Relationship Id="rId143" Type="http://schemas.openxmlformats.org/officeDocument/2006/relationships/image" Target="../media/image142.png"/><Relationship Id="rId148" Type="http://schemas.openxmlformats.org/officeDocument/2006/relationships/image" Target="../media/image147.png"/><Relationship Id="rId164" Type="http://schemas.openxmlformats.org/officeDocument/2006/relationships/image" Target="../media/image163.png"/><Relationship Id="rId169" Type="http://schemas.openxmlformats.org/officeDocument/2006/relationships/image" Target="../media/image168.png"/><Relationship Id="rId185" Type="http://schemas.openxmlformats.org/officeDocument/2006/relationships/image" Target="../media/image184.pn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80" Type="http://schemas.openxmlformats.org/officeDocument/2006/relationships/image" Target="../media/image179.png"/><Relationship Id="rId210" Type="http://schemas.openxmlformats.org/officeDocument/2006/relationships/image" Target="../media/image209.png"/><Relationship Id="rId215" Type="http://schemas.openxmlformats.org/officeDocument/2006/relationships/image" Target="../media/image214.png"/><Relationship Id="rId26" Type="http://schemas.openxmlformats.org/officeDocument/2006/relationships/image" Target="../media/image25.png"/><Relationship Id="rId47" Type="http://schemas.openxmlformats.org/officeDocument/2006/relationships/image" Target="../media/image46.png"/><Relationship Id="rId68" Type="http://schemas.openxmlformats.org/officeDocument/2006/relationships/image" Target="../media/image67.png"/><Relationship Id="rId89" Type="http://schemas.openxmlformats.org/officeDocument/2006/relationships/image" Target="../media/image88.png"/><Relationship Id="rId112" Type="http://schemas.openxmlformats.org/officeDocument/2006/relationships/image" Target="../media/image111.png"/><Relationship Id="rId133" Type="http://schemas.openxmlformats.org/officeDocument/2006/relationships/image" Target="../media/image132.png"/><Relationship Id="rId154" Type="http://schemas.openxmlformats.org/officeDocument/2006/relationships/image" Target="../media/image153.png"/><Relationship Id="rId175" Type="http://schemas.openxmlformats.org/officeDocument/2006/relationships/image" Target="../media/image174.png"/><Relationship Id="rId196" Type="http://schemas.openxmlformats.org/officeDocument/2006/relationships/image" Target="../media/image195.png"/><Relationship Id="rId200" Type="http://schemas.openxmlformats.org/officeDocument/2006/relationships/image" Target="../media/image199.png"/><Relationship Id="rId16" Type="http://schemas.openxmlformats.org/officeDocument/2006/relationships/image" Target="../media/image15.png"/><Relationship Id="rId221" Type="http://schemas.openxmlformats.org/officeDocument/2006/relationships/image" Target="../media/image220.png"/><Relationship Id="rId37" Type="http://schemas.openxmlformats.org/officeDocument/2006/relationships/image" Target="../media/image36.png"/><Relationship Id="rId58" Type="http://schemas.openxmlformats.org/officeDocument/2006/relationships/image" Target="../media/image57.png"/><Relationship Id="rId79" Type="http://schemas.openxmlformats.org/officeDocument/2006/relationships/image" Target="../media/image78.png"/><Relationship Id="rId102" Type="http://schemas.openxmlformats.org/officeDocument/2006/relationships/image" Target="../media/image101.png"/><Relationship Id="rId123" Type="http://schemas.openxmlformats.org/officeDocument/2006/relationships/image" Target="../media/image122.png"/><Relationship Id="rId144" Type="http://schemas.openxmlformats.org/officeDocument/2006/relationships/image" Target="../media/image143.png"/><Relationship Id="rId90" Type="http://schemas.openxmlformats.org/officeDocument/2006/relationships/image" Target="../media/image89.png"/><Relationship Id="rId165" Type="http://schemas.openxmlformats.org/officeDocument/2006/relationships/image" Target="../media/image164.png"/><Relationship Id="rId186" Type="http://schemas.openxmlformats.org/officeDocument/2006/relationships/image" Target="../media/image185.png"/><Relationship Id="rId211" Type="http://schemas.openxmlformats.org/officeDocument/2006/relationships/image" Target="../media/image210.png"/><Relationship Id="rId27" Type="http://schemas.openxmlformats.org/officeDocument/2006/relationships/image" Target="../media/image26.png"/><Relationship Id="rId48" Type="http://schemas.openxmlformats.org/officeDocument/2006/relationships/image" Target="../media/image47.png"/><Relationship Id="rId69" Type="http://schemas.openxmlformats.org/officeDocument/2006/relationships/image" Target="../media/image68.png"/><Relationship Id="rId113" Type="http://schemas.openxmlformats.org/officeDocument/2006/relationships/image" Target="../media/image112.png"/><Relationship Id="rId134" Type="http://schemas.openxmlformats.org/officeDocument/2006/relationships/image" Target="../media/image133.png"/><Relationship Id="rId80" Type="http://schemas.openxmlformats.org/officeDocument/2006/relationships/image" Target="../media/image79.png"/><Relationship Id="rId155" Type="http://schemas.openxmlformats.org/officeDocument/2006/relationships/image" Target="../media/image154.png"/><Relationship Id="rId176" Type="http://schemas.openxmlformats.org/officeDocument/2006/relationships/image" Target="../media/image175.png"/><Relationship Id="rId197" Type="http://schemas.openxmlformats.org/officeDocument/2006/relationships/image" Target="../media/image196.png"/><Relationship Id="rId201" Type="http://schemas.openxmlformats.org/officeDocument/2006/relationships/image" Target="../media/image200.png"/><Relationship Id="rId222" Type="http://schemas.openxmlformats.org/officeDocument/2006/relationships/image" Target="../media/image221.png"/><Relationship Id="rId17" Type="http://schemas.openxmlformats.org/officeDocument/2006/relationships/image" Target="../media/image16.png"/><Relationship Id="rId38" Type="http://schemas.openxmlformats.org/officeDocument/2006/relationships/image" Target="../media/image37.png"/><Relationship Id="rId59" Type="http://schemas.openxmlformats.org/officeDocument/2006/relationships/image" Target="../media/image58.png"/><Relationship Id="rId103" Type="http://schemas.openxmlformats.org/officeDocument/2006/relationships/image" Target="../media/image102.png"/><Relationship Id="rId124" Type="http://schemas.openxmlformats.org/officeDocument/2006/relationships/image" Target="../media/image123.png"/><Relationship Id="rId70" Type="http://schemas.openxmlformats.org/officeDocument/2006/relationships/image" Target="../media/image69.png"/><Relationship Id="rId91" Type="http://schemas.openxmlformats.org/officeDocument/2006/relationships/image" Target="../media/image90.png"/><Relationship Id="rId145" Type="http://schemas.openxmlformats.org/officeDocument/2006/relationships/image" Target="../media/image144.png"/><Relationship Id="rId166" Type="http://schemas.openxmlformats.org/officeDocument/2006/relationships/image" Target="../media/image165.png"/><Relationship Id="rId187" Type="http://schemas.openxmlformats.org/officeDocument/2006/relationships/image" Target="../media/image186.png"/><Relationship Id="rId1" Type="http://schemas.openxmlformats.org/officeDocument/2006/relationships/hyperlink" Target="https://www.livebarn.com/player-analysis-hub" TargetMode="External"/><Relationship Id="rId212" Type="http://schemas.openxmlformats.org/officeDocument/2006/relationships/image" Target="../media/image211.png"/><Relationship Id="rId28" Type="http://schemas.openxmlformats.org/officeDocument/2006/relationships/image" Target="../media/image27.png"/><Relationship Id="rId49" Type="http://schemas.openxmlformats.org/officeDocument/2006/relationships/image" Target="../media/image48.png"/><Relationship Id="rId114" Type="http://schemas.openxmlformats.org/officeDocument/2006/relationships/image" Target="../media/image113.png"/><Relationship Id="rId60" Type="http://schemas.openxmlformats.org/officeDocument/2006/relationships/image" Target="../media/image59.png"/><Relationship Id="rId81" Type="http://schemas.openxmlformats.org/officeDocument/2006/relationships/image" Target="../media/image80.png"/><Relationship Id="rId135" Type="http://schemas.openxmlformats.org/officeDocument/2006/relationships/image" Target="../media/image134.png"/><Relationship Id="rId156" Type="http://schemas.openxmlformats.org/officeDocument/2006/relationships/image" Target="../media/image155.png"/><Relationship Id="rId177" Type="http://schemas.openxmlformats.org/officeDocument/2006/relationships/image" Target="../media/image176.png"/><Relationship Id="rId198" Type="http://schemas.openxmlformats.org/officeDocument/2006/relationships/image" Target="../media/image197.png"/><Relationship Id="rId202" Type="http://schemas.openxmlformats.org/officeDocument/2006/relationships/image" Target="../media/image201.png"/><Relationship Id="rId223" Type="http://schemas.openxmlformats.org/officeDocument/2006/relationships/image" Target="../media/image222.png"/><Relationship Id="rId18" Type="http://schemas.openxmlformats.org/officeDocument/2006/relationships/image" Target="../media/image17.png"/><Relationship Id="rId39" Type="http://schemas.openxmlformats.org/officeDocument/2006/relationships/image" Target="../media/image38.png"/><Relationship Id="rId50" Type="http://schemas.openxmlformats.org/officeDocument/2006/relationships/image" Target="../media/image49.png"/><Relationship Id="rId104" Type="http://schemas.openxmlformats.org/officeDocument/2006/relationships/image" Target="../media/image103.png"/><Relationship Id="rId125" Type="http://schemas.openxmlformats.org/officeDocument/2006/relationships/image" Target="../media/image124.png"/><Relationship Id="rId146" Type="http://schemas.openxmlformats.org/officeDocument/2006/relationships/image" Target="../media/image145.png"/><Relationship Id="rId167" Type="http://schemas.openxmlformats.org/officeDocument/2006/relationships/image" Target="../media/image166.png"/><Relationship Id="rId188" Type="http://schemas.openxmlformats.org/officeDocument/2006/relationships/image" Target="../media/image187.png"/><Relationship Id="rId71" Type="http://schemas.openxmlformats.org/officeDocument/2006/relationships/image" Target="../media/image70.png"/><Relationship Id="rId92" Type="http://schemas.openxmlformats.org/officeDocument/2006/relationships/image" Target="../media/image91.png"/><Relationship Id="rId213" Type="http://schemas.openxmlformats.org/officeDocument/2006/relationships/image" Target="../media/image212.png"/><Relationship Id="rId2" Type="http://schemas.openxmlformats.org/officeDocument/2006/relationships/image" Target="../media/image1.png"/><Relationship Id="rId29" Type="http://schemas.openxmlformats.org/officeDocument/2006/relationships/image" Target="../media/image28.png"/><Relationship Id="rId40" Type="http://schemas.openxmlformats.org/officeDocument/2006/relationships/image" Target="../media/image39.png"/><Relationship Id="rId115" Type="http://schemas.openxmlformats.org/officeDocument/2006/relationships/image" Target="../media/image114.png"/><Relationship Id="rId136" Type="http://schemas.openxmlformats.org/officeDocument/2006/relationships/image" Target="../media/image135.png"/><Relationship Id="rId157" Type="http://schemas.openxmlformats.org/officeDocument/2006/relationships/image" Target="../media/image156.png"/><Relationship Id="rId178" Type="http://schemas.openxmlformats.org/officeDocument/2006/relationships/image" Target="../media/image177.png"/><Relationship Id="rId61" Type="http://schemas.openxmlformats.org/officeDocument/2006/relationships/image" Target="../media/image60.png"/><Relationship Id="rId82" Type="http://schemas.openxmlformats.org/officeDocument/2006/relationships/image" Target="../media/image81.png"/><Relationship Id="rId199" Type="http://schemas.openxmlformats.org/officeDocument/2006/relationships/image" Target="../media/image198.png"/><Relationship Id="rId203" Type="http://schemas.openxmlformats.org/officeDocument/2006/relationships/image" Target="../media/image202.png"/><Relationship Id="rId19" Type="http://schemas.openxmlformats.org/officeDocument/2006/relationships/image" Target="../media/image18.png"/><Relationship Id="rId224" Type="http://schemas.openxmlformats.org/officeDocument/2006/relationships/image" Target="../media/image223.png"/><Relationship Id="rId30" Type="http://schemas.openxmlformats.org/officeDocument/2006/relationships/image" Target="../media/image29.png"/><Relationship Id="rId105" Type="http://schemas.openxmlformats.org/officeDocument/2006/relationships/image" Target="../media/image104.png"/><Relationship Id="rId126" Type="http://schemas.openxmlformats.org/officeDocument/2006/relationships/image" Target="../media/image125.png"/><Relationship Id="rId147" Type="http://schemas.openxmlformats.org/officeDocument/2006/relationships/image" Target="../media/image146.png"/><Relationship Id="rId168" Type="http://schemas.openxmlformats.org/officeDocument/2006/relationships/image" Target="../media/image167.png"/><Relationship Id="rId51" Type="http://schemas.openxmlformats.org/officeDocument/2006/relationships/image" Target="../media/image50.png"/><Relationship Id="rId72" Type="http://schemas.openxmlformats.org/officeDocument/2006/relationships/image" Target="../media/image71.png"/><Relationship Id="rId93" Type="http://schemas.openxmlformats.org/officeDocument/2006/relationships/image" Target="../media/image92.png"/><Relationship Id="rId189" Type="http://schemas.openxmlformats.org/officeDocument/2006/relationships/image" Target="../media/image18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31</xdr:row>
      <xdr:rowOff>0</xdr:rowOff>
    </xdr:from>
    <xdr:to>
      <xdr:col>37</xdr:col>
      <xdr:colOff>228600</xdr:colOff>
      <xdr:row>32</xdr:row>
      <xdr:rowOff>365760</xdr:rowOff>
    </xdr:to>
    <xdr:pic>
      <xdr:nvPicPr>
        <xdr:cNvPr id="8" name="Picture 7" descr="LiveBarn">
          <a:hlinkClick xmlns:r="http://schemas.openxmlformats.org/officeDocument/2006/relationships" r:id="rId1" tgtFrame="_blank" tooltip="LiveBarn"/>
          <a:extLst>
            <a:ext uri="{FF2B5EF4-FFF2-40B4-BE49-F238E27FC236}">
              <a16:creationId xmlns:a16="http://schemas.microsoft.com/office/drawing/2014/main" id="{763910B7-3215-8772-0199-6D695D7753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3980140"/>
          <a:ext cx="6934200" cy="861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36</xdr:row>
      <xdr:rowOff>0</xdr:rowOff>
    </xdr:from>
    <xdr:to>
      <xdr:col>29</xdr:col>
      <xdr:colOff>76200</xdr:colOff>
      <xdr:row>39</xdr:row>
      <xdr:rowOff>53340</xdr:rowOff>
    </xdr:to>
    <xdr:pic>
      <xdr:nvPicPr>
        <xdr:cNvPr id="9" name="Picture 8" descr="Loyalist Jets Logo">
          <a:extLst>
            <a:ext uri="{FF2B5EF4-FFF2-40B4-BE49-F238E27FC236}">
              <a16:creationId xmlns:a16="http://schemas.microsoft.com/office/drawing/2014/main" id="{21E864DD-87C6-1138-3238-7CD43390E8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69443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40</xdr:row>
      <xdr:rowOff>0</xdr:rowOff>
    </xdr:from>
    <xdr:to>
      <xdr:col>29</xdr:col>
      <xdr:colOff>76200</xdr:colOff>
      <xdr:row>43</xdr:row>
      <xdr:rowOff>114300</xdr:rowOff>
    </xdr:to>
    <xdr:pic>
      <xdr:nvPicPr>
        <xdr:cNvPr id="10" name="Picture 9" descr="Ancaster Avalanche Logo">
          <a:extLst>
            <a:ext uri="{FF2B5EF4-FFF2-40B4-BE49-F238E27FC236}">
              <a16:creationId xmlns:a16="http://schemas.microsoft.com/office/drawing/2014/main" id="{F5EF0E34-81AF-8F04-4560-14792A1CCA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94665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44</xdr:row>
      <xdr:rowOff>0</xdr:rowOff>
    </xdr:from>
    <xdr:to>
      <xdr:col>29</xdr:col>
      <xdr:colOff>76200</xdr:colOff>
      <xdr:row>47</xdr:row>
      <xdr:rowOff>175260</xdr:rowOff>
    </xdr:to>
    <xdr:pic>
      <xdr:nvPicPr>
        <xdr:cNvPr id="11" name="Picture 10" descr="Essa Eagles Logo">
          <a:extLst>
            <a:ext uri="{FF2B5EF4-FFF2-40B4-BE49-F238E27FC236}">
              <a16:creationId xmlns:a16="http://schemas.microsoft.com/office/drawing/2014/main" id="{5A76E3F6-CD25-4FB3-0CAE-AD6042BD8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17525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48</xdr:row>
      <xdr:rowOff>0</xdr:rowOff>
    </xdr:from>
    <xdr:to>
      <xdr:col>29</xdr:col>
      <xdr:colOff>76200</xdr:colOff>
      <xdr:row>51</xdr:row>
      <xdr:rowOff>419100</xdr:rowOff>
    </xdr:to>
    <xdr:pic>
      <xdr:nvPicPr>
        <xdr:cNvPr id="12" name="Picture 11" descr="Arnprior Packers Logo">
          <a:extLst>
            <a:ext uri="{FF2B5EF4-FFF2-40B4-BE49-F238E27FC236}">
              <a16:creationId xmlns:a16="http://schemas.microsoft.com/office/drawing/2014/main" id="{2BB228C3-D74E-C7D8-589F-E58E2BCC52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41528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52</xdr:row>
      <xdr:rowOff>0</xdr:rowOff>
    </xdr:from>
    <xdr:to>
      <xdr:col>29</xdr:col>
      <xdr:colOff>76200</xdr:colOff>
      <xdr:row>55</xdr:row>
      <xdr:rowOff>297180</xdr:rowOff>
    </xdr:to>
    <xdr:pic>
      <xdr:nvPicPr>
        <xdr:cNvPr id="13" name="Picture 12" descr="Arthur Vipers Logo">
          <a:extLst>
            <a:ext uri="{FF2B5EF4-FFF2-40B4-BE49-F238E27FC236}">
              <a16:creationId xmlns:a16="http://schemas.microsoft.com/office/drawing/2014/main" id="{7E6F9225-0D51-CF70-2EF3-D8E0803A0A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61340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56</xdr:row>
      <xdr:rowOff>0</xdr:rowOff>
    </xdr:from>
    <xdr:to>
      <xdr:col>29</xdr:col>
      <xdr:colOff>76200</xdr:colOff>
      <xdr:row>59</xdr:row>
      <xdr:rowOff>358140</xdr:rowOff>
    </xdr:to>
    <xdr:pic>
      <xdr:nvPicPr>
        <xdr:cNvPr id="14" name="Picture 13" descr="East Nipissing Vipers Logo">
          <a:extLst>
            <a:ext uri="{FF2B5EF4-FFF2-40B4-BE49-F238E27FC236}">
              <a16:creationId xmlns:a16="http://schemas.microsoft.com/office/drawing/2014/main" id="{0477DADA-5E6E-C4BE-087D-D3B3902F25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83590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60</xdr:row>
      <xdr:rowOff>0</xdr:rowOff>
    </xdr:from>
    <xdr:to>
      <xdr:col>29</xdr:col>
      <xdr:colOff>76200</xdr:colOff>
      <xdr:row>63</xdr:row>
      <xdr:rowOff>297180</xdr:rowOff>
    </xdr:to>
    <xdr:pic>
      <xdr:nvPicPr>
        <xdr:cNvPr id="15" name="Picture 14" descr="Leeds Chargers Logo">
          <a:extLst>
            <a:ext uri="{FF2B5EF4-FFF2-40B4-BE49-F238E27FC236}">
              <a16:creationId xmlns:a16="http://schemas.microsoft.com/office/drawing/2014/main" id="{F39E6188-D931-3D2B-1D46-FFE42D8690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05765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64</xdr:row>
      <xdr:rowOff>0</xdr:rowOff>
    </xdr:from>
    <xdr:to>
      <xdr:col>29</xdr:col>
      <xdr:colOff>76200</xdr:colOff>
      <xdr:row>67</xdr:row>
      <xdr:rowOff>236220</xdr:rowOff>
    </xdr:to>
    <xdr:pic>
      <xdr:nvPicPr>
        <xdr:cNvPr id="16" name="Picture 15" descr="Atikokan Voyageurs Logo">
          <a:extLst>
            <a:ext uri="{FF2B5EF4-FFF2-40B4-BE49-F238E27FC236}">
              <a16:creationId xmlns:a16="http://schemas.microsoft.com/office/drawing/2014/main" id="{108F840F-E4BA-C931-0074-3DBD8A387F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28015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68</xdr:row>
      <xdr:rowOff>0</xdr:rowOff>
    </xdr:from>
    <xdr:to>
      <xdr:col>29</xdr:col>
      <xdr:colOff>76200</xdr:colOff>
      <xdr:row>71</xdr:row>
      <xdr:rowOff>175260</xdr:rowOff>
    </xdr:to>
    <xdr:pic>
      <xdr:nvPicPr>
        <xdr:cNvPr id="17" name="Picture 16" descr="Aurora Tigers Logo">
          <a:extLst>
            <a:ext uri="{FF2B5EF4-FFF2-40B4-BE49-F238E27FC236}">
              <a16:creationId xmlns:a16="http://schemas.microsoft.com/office/drawing/2014/main" id="{E1D861FC-CFE2-5D30-57BB-B19F0B6DD8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50875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72</xdr:row>
      <xdr:rowOff>0</xdr:rowOff>
    </xdr:from>
    <xdr:to>
      <xdr:col>29</xdr:col>
      <xdr:colOff>76200</xdr:colOff>
      <xdr:row>75</xdr:row>
      <xdr:rowOff>236220</xdr:rowOff>
    </xdr:to>
    <xdr:pic>
      <xdr:nvPicPr>
        <xdr:cNvPr id="18" name="Picture 17" descr="Central York Panthers Logo">
          <a:extLst>
            <a:ext uri="{FF2B5EF4-FFF2-40B4-BE49-F238E27FC236}">
              <a16:creationId xmlns:a16="http://schemas.microsoft.com/office/drawing/2014/main" id="{A606A2D2-DFFF-0CC8-27C8-BBA680AAE4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74878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76</xdr:row>
      <xdr:rowOff>0</xdr:rowOff>
    </xdr:from>
    <xdr:to>
      <xdr:col>29</xdr:col>
      <xdr:colOff>76200</xdr:colOff>
      <xdr:row>79</xdr:row>
      <xdr:rowOff>236220</xdr:rowOff>
    </xdr:to>
    <xdr:pic>
      <xdr:nvPicPr>
        <xdr:cNvPr id="19" name="Picture 18" descr="St Andrews College Logo">
          <a:extLst>
            <a:ext uri="{FF2B5EF4-FFF2-40B4-BE49-F238E27FC236}">
              <a16:creationId xmlns:a16="http://schemas.microsoft.com/office/drawing/2014/main" id="{D50FFE32-C172-E682-3244-3E6B2FEAF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94080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80</xdr:row>
      <xdr:rowOff>0</xdr:rowOff>
    </xdr:from>
    <xdr:to>
      <xdr:col>29</xdr:col>
      <xdr:colOff>76200</xdr:colOff>
      <xdr:row>84</xdr:row>
      <xdr:rowOff>45720</xdr:rowOff>
    </xdr:to>
    <xdr:pic>
      <xdr:nvPicPr>
        <xdr:cNvPr id="20" name="Picture 19" descr="Aylmer Flames Logo">
          <a:extLst>
            <a:ext uri="{FF2B5EF4-FFF2-40B4-BE49-F238E27FC236}">
              <a16:creationId xmlns:a16="http://schemas.microsoft.com/office/drawing/2014/main" id="{F24BE744-3EA6-DB3A-C0A5-8492981880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513283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84</xdr:row>
      <xdr:rowOff>0</xdr:rowOff>
    </xdr:from>
    <xdr:to>
      <xdr:col>29</xdr:col>
      <xdr:colOff>76200</xdr:colOff>
      <xdr:row>87</xdr:row>
      <xdr:rowOff>114300</xdr:rowOff>
    </xdr:to>
    <xdr:pic>
      <xdr:nvPicPr>
        <xdr:cNvPr id="21" name="Picture 20" descr="Elgin Thames 73s Logo">
          <a:extLst>
            <a:ext uri="{FF2B5EF4-FFF2-40B4-BE49-F238E27FC236}">
              <a16:creationId xmlns:a16="http://schemas.microsoft.com/office/drawing/2014/main" id="{5CBFDDB5-124A-502E-7981-D305BDA18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531876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88</xdr:row>
      <xdr:rowOff>0</xdr:rowOff>
    </xdr:from>
    <xdr:to>
      <xdr:col>29</xdr:col>
      <xdr:colOff>76200</xdr:colOff>
      <xdr:row>92</xdr:row>
      <xdr:rowOff>114300</xdr:rowOff>
    </xdr:to>
    <xdr:pic>
      <xdr:nvPicPr>
        <xdr:cNvPr id="22" name="Picture 21" descr="Ayr Flames Logo">
          <a:extLst>
            <a:ext uri="{FF2B5EF4-FFF2-40B4-BE49-F238E27FC236}">
              <a16:creationId xmlns:a16="http://schemas.microsoft.com/office/drawing/2014/main" id="{AB710F8F-EB53-A402-61BC-F6FF74CC34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556488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92</xdr:row>
      <xdr:rowOff>0</xdr:rowOff>
    </xdr:from>
    <xdr:to>
      <xdr:col>29</xdr:col>
      <xdr:colOff>76200</xdr:colOff>
      <xdr:row>96</xdr:row>
      <xdr:rowOff>411480</xdr:rowOff>
    </xdr:to>
    <xdr:pic>
      <xdr:nvPicPr>
        <xdr:cNvPr id="23" name="Picture 22" descr="Ayr Rockets Logo">
          <a:extLst>
            <a:ext uri="{FF2B5EF4-FFF2-40B4-BE49-F238E27FC236}">
              <a16:creationId xmlns:a16="http://schemas.microsoft.com/office/drawing/2014/main" id="{5BF068C8-28A9-3AEE-4FFA-9127DE30BC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574395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96</xdr:row>
      <xdr:rowOff>0</xdr:rowOff>
    </xdr:from>
    <xdr:to>
      <xdr:col>29</xdr:col>
      <xdr:colOff>76200</xdr:colOff>
      <xdr:row>99</xdr:row>
      <xdr:rowOff>297180</xdr:rowOff>
    </xdr:to>
    <xdr:pic>
      <xdr:nvPicPr>
        <xdr:cNvPr id="24" name="Picture 23" descr="Baltimore Ice Dogs Logo">
          <a:extLst>
            <a:ext uri="{FF2B5EF4-FFF2-40B4-BE49-F238E27FC236}">
              <a16:creationId xmlns:a16="http://schemas.microsoft.com/office/drawing/2014/main" id="{1D077C03-F8D1-063F-8027-364C9F1912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589330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100</xdr:row>
      <xdr:rowOff>0</xdr:rowOff>
    </xdr:from>
    <xdr:to>
      <xdr:col>29</xdr:col>
      <xdr:colOff>76200</xdr:colOff>
      <xdr:row>103</xdr:row>
      <xdr:rowOff>297180</xdr:rowOff>
    </xdr:to>
    <xdr:pic>
      <xdr:nvPicPr>
        <xdr:cNvPr id="25" name="Picture 24" descr="Bancroft Jets Logo">
          <a:extLst>
            <a:ext uri="{FF2B5EF4-FFF2-40B4-BE49-F238E27FC236}">
              <a16:creationId xmlns:a16="http://schemas.microsoft.com/office/drawing/2014/main" id="{AD2367A0-E285-8A90-6A9A-6DEB12283D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612114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104</xdr:row>
      <xdr:rowOff>0</xdr:rowOff>
    </xdr:from>
    <xdr:to>
      <xdr:col>29</xdr:col>
      <xdr:colOff>76200</xdr:colOff>
      <xdr:row>106</xdr:row>
      <xdr:rowOff>548640</xdr:rowOff>
    </xdr:to>
    <xdr:pic>
      <xdr:nvPicPr>
        <xdr:cNvPr id="26" name="Picture 25" descr="Bancroft Jets Logo">
          <a:extLst>
            <a:ext uri="{FF2B5EF4-FFF2-40B4-BE49-F238E27FC236}">
              <a16:creationId xmlns:a16="http://schemas.microsoft.com/office/drawing/2014/main" id="{388A3235-0E38-996D-400A-2723973F76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634898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108</xdr:row>
      <xdr:rowOff>0</xdr:rowOff>
    </xdr:from>
    <xdr:to>
      <xdr:col>29</xdr:col>
      <xdr:colOff>76200</xdr:colOff>
      <xdr:row>111</xdr:row>
      <xdr:rowOff>419100</xdr:rowOff>
    </xdr:to>
    <xdr:pic>
      <xdr:nvPicPr>
        <xdr:cNvPr id="27" name="Picture 26" descr="Barrie Colts Logo">
          <a:extLst>
            <a:ext uri="{FF2B5EF4-FFF2-40B4-BE49-F238E27FC236}">
              <a16:creationId xmlns:a16="http://schemas.microsoft.com/office/drawing/2014/main" id="{5C4E3246-BAD3-80DD-2592-0243C0E1A6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658977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112</xdr:row>
      <xdr:rowOff>0</xdr:rowOff>
    </xdr:from>
    <xdr:to>
      <xdr:col>29</xdr:col>
      <xdr:colOff>76200</xdr:colOff>
      <xdr:row>115</xdr:row>
      <xdr:rowOff>53340</xdr:rowOff>
    </xdr:to>
    <xdr:pic>
      <xdr:nvPicPr>
        <xdr:cNvPr id="28" name="Picture 27" descr="Barrie Colts AAA Logo">
          <a:extLst>
            <a:ext uri="{FF2B5EF4-FFF2-40B4-BE49-F238E27FC236}">
              <a16:creationId xmlns:a16="http://schemas.microsoft.com/office/drawing/2014/main" id="{01B91043-9C87-2C68-EED3-06B69ECA6E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680542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116</xdr:row>
      <xdr:rowOff>0</xdr:rowOff>
    </xdr:from>
    <xdr:to>
      <xdr:col>29</xdr:col>
      <xdr:colOff>76200</xdr:colOff>
      <xdr:row>119</xdr:row>
      <xdr:rowOff>358140</xdr:rowOff>
    </xdr:to>
    <xdr:pic>
      <xdr:nvPicPr>
        <xdr:cNvPr id="29" name="Picture 28" descr="Barrie Sharks Logo">
          <a:extLst>
            <a:ext uri="{FF2B5EF4-FFF2-40B4-BE49-F238E27FC236}">
              <a16:creationId xmlns:a16="http://schemas.microsoft.com/office/drawing/2014/main" id="{9DE10AD4-D49E-96CF-985A-CC84FA70EE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07974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120</xdr:row>
      <xdr:rowOff>0</xdr:rowOff>
    </xdr:from>
    <xdr:to>
      <xdr:col>29</xdr:col>
      <xdr:colOff>76200</xdr:colOff>
      <xdr:row>125</xdr:row>
      <xdr:rowOff>160020</xdr:rowOff>
    </xdr:to>
    <xdr:pic>
      <xdr:nvPicPr>
        <xdr:cNvPr id="30" name="Picture 29" descr="Valley Storm Logo">
          <a:extLst>
            <a:ext uri="{FF2B5EF4-FFF2-40B4-BE49-F238E27FC236}">
              <a16:creationId xmlns:a16="http://schemas.microsoft.com/office/drawing/2014/main" id="{707821D5-A7DA-ED35-E867-6866A340A6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29615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124</xdr:row>
      <xdr:rowOff>0</xdr:rowOff>
    </xdr:from>
    <xdr:to>
      <xdr:col>29</xdr:col>
      <xdr:colOff>76200</xdr:colOff>
      <xdr:row>129</xdr:row>
      <xdr:rowOff>38100</xdr:rowOff>
    </xdr:to>
    <xdr:pic>
      <xdr:nvPicPr>
        <xdr:cNvPr id="31" name="Picture 30" descr="West Niagara Flying Aces Logo">
          <a:extLst>
            <a:ext uri="{FF2B5EF4-FFF2-40B4-BE49-F238E27FC236}">
              <a16:creationId xmlns:a16="http://schemas.microsoft.com/office/drawing/2014/main" id="{BDD644EF-4C6F-B39A-DA97-251ADAE2E9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44855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131</xdr:row>
      <xdr:rowOff>0</xdr:rowOff>
    </xdr:from>
    <xdr:to>
      <xdr:col>29</xdr:col>
      <xdr:colOff>76200</xdr:colOff>
      <xdr:row>134</xdr:row>
      <xdr:rowOff>586740</xdr:rowOff>
    </xdr:to>
    <xdr:pic>
      <xdr:nvPicPr>
        <xdr:cNvPr id="32" name="Picture 31" descr="Belle River Jr Canadiens Logo">
          <a:extLst>
            <a:ext uri="{FF2B5EF4-FFF2-40B4-BE49-F238E27FC236}">
              <a16:creationId xmlns:a16="http://schemas.microsoft.com/office/drawing/2014/main" id="{4026E508-CA21-6289-EB17-BAEF699336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69010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135</xdr:row>
      <xdr:rowOff>0</xdr:rowOff>
    </xdr:from>
    <xdr:to>
      <xdr:col>29</xdr:col>
      <xdr:colOff>76200</xdr:colOff>
      <xdr:row>141</xdr:row>
      <xdr:rowOff>0</xdr:rowOff>
    </xdr:to>
    <xdr:pic>
      <xdr:nvPicPr>
        <xdr:cNvPr id="33" name="Picture 32" descr="Belleville Bearcats Logo">
          <a:extLst>
            <a:ext uri="{FF2B5EF4-FFF2-40B4-BE49-F238E27FC236}">
              <a16:creationId xmlns:a16="http://schemas.microsoft.com/office/drawing/2014/main" id="{6520B813-4C80-0D2A-5D08-D1668BC387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788822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139</xdr:row>
      <xdr:rowOff>0</xdr:rowOff>
    </xdr:from>
    <xdr:to>
      <xdr:col>29</xdr:col>
      <xdr:colOff>76200</xdr:colOff>
      <xdr:row>144</xdr:row>
      <xdr:rowOff>289560</xdr:rowOff>
    </xdr:to>
    <xdr:pic>
      <xdr:nvPicPr>
        <xdr:cNvPr id="34" name="Picture 33" descr="Belleville Jr Bulls Logo">
          <a:extLst>
            <a:ext uri="{FF2B5EF4-FFF2-40B4-BE49-F238E27FC236}">
              <a16:creationId xmlns:a16="http://schemas.microsoft.com/office/drawing/2014/main" id="{9B1380EF-4109-D716-9EBB-C2BAACC163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802005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143</xdr:row>
      <xdr:rowOff>0</xdr:rowOff>
    </xdr:from>
    <xdr:to>
      <xdr:col>29</xdr:col>
      <xdr:colOff>76200</xdr:colOff>
      <xdr:row>146</xdr:row>
      <xdr:rowOff>769620</xdr:rowOff>
    </xdr:to>
    <xdr:pic>
      <xdr:nvPicPr>
        <xdr:cNvPr id="35" name="Picture 34" descr="Quinte Red Devils Logo">
          <a:extLst>
            <a:ext uri="{FF2B5EF4-FFF2-40B4-BE49-F238E27FC236}">
              <a16:creationId xmlns:a16="http://schemas.microsoft.com/office/drawing/2014/main" id="{8222B019-6CAA-BAA6-CB40-731DBA1CEA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815949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147</xdr:row>
      <xdr:rowOff>0</xdr:rowOff>
    </xdr:from>
    <xdr:to>
      <xdr:col>29</xdr:col>
      <xdr:colOff>76200</xdr:colOff>
      <xdr:row>153</xdr:row>
      <xdr:rowOff>0</xdr:rowOff>
    </xdr:to>
    <xdr:pic>
      <xdr:nvPicPr>
        <xdr:cNvPr id="36" name="Picture 35" descr="Belmont Blazers Logo">
          <a:extLst>
            <a:ext uri="{FF2B5EF4-FFF2-40B4-BE49-F238E27FC236}">
              <a16:creationId xmlns:a16="http://schemas.microsoft.com/office/drawing/2014/main" id="{2933177E-9ECE-6A6A-086D-B30A10C068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836142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151</xdr:row>
      <xdr:rowOff>0</xdr:rowOff>
    </xdr:from>
    <xdr:to>
      <xdr:col>29</xdr:col>
      <xdr:colOff>76200</xdr:colOff>
      <xdr:row>157</xdr:row>
      <xdr:rowOff>38100</xdr:rowOff>
    </xdr:to>
    <xdr:pic>
      <xdr:nvPicPr>
        <xdr:cNvPr id="37" name="Picture 36" descr="Belmont Rangers Logo">
          <a:extLst>
            <a:ext uri="{FF2B5EF4-FFF2-40B4-BE49-F238E27FC236}">
              <a16:creationId xmlns:a16="http://schemas.microsoft.com/office/drawing/2014/main" id="{B43FFD18-FED9-5BBD-0C39-157CEF91A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849325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158</xdr:row>
      <xdr:rowOff>0</xdr:rowOff>
    </xdr:from>
    <xdr:to>
      <xdr:col>29</xdr:col>
      <xdr:colOff>76200</xdr:colOff>
      <xdr:row>162</xdr:row>
      <xdr:rowOff>106680</xdr:rowOff>
    </xdr:to>
    <xdr:pic>
      <xdr:nvPicPr>
        <xdr:cNvPr id="38" name="Picture 37" descr="South Kent Lightning Logo">
          <a:extLst>
            <a:ext uri="{FF2B5EF4-FFF2-40B4-BE49-F238E27FC236}">
              <a16:creationId xmlns:a16="http://schemas.microsoft.com/office/drawing/2014/main" id="{B5F9A525-F0C5-E938-C9E8-B449C51A3A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869823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162</xdr:row>
      <xdr:rowOff>0</xdr:rowOff>
    </xdr:from>
    <xdr:to>
      <xdr:col>29</xdr:col>
      <xdr:colOff>76200</xdr:colOff>
      <xdr:row>166</xdr:row>
      <xdr:rowOff>106680</xdr:rowOff>
    </xdr:to>
    <xdr:pic>
      <xdr:nvPicPr>
        <xdr:cNvPr id="39" name="Picture 38" descr="Blind River Thunder Logo">
          <a:extLst>
            <a:ext uri="{FF2B5EF4-FFF2-40B4-BE49-F238E27FC236}">
              <a16:creationId xmlns:a16="http://schemas.microsoft.com/office/drawing/2014/main" id="{A0656A27-B25B-EC29-5AB9-CC077D78E9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887806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166</xdr:row>
      <xdr:rowOff>0</xdr:rowOff>
    </xdr:from>
    <xdr:to>
      <xdr:col>29</xdr:col>
      <xdr:colOff>76200</xdr:colOff>
      <xdr:row>170</xdr:row>
      <xdr:rowOff>106680</xdr:rowOff>
    </xdr:to>
    <xdr:pic>
      <xdr:nvPicPr>
        <xdr:cNvPr id="40" name="Picture 39" descr="Blyth-Brussels Crusaders Logo">
          <a:extLst>
            <a:ext uri="{FF2B5EF4-FFF2-40B4-BE49-F238E27FC236}">
              <a16:creationId xmlns:a16="http://schemas.microsoft.com/office/drawing/2014/main" id="{FA857F38-A4F4-47B7-D9E8-FC66105810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905789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170</xdr:row>
      <xdr:rowOff>0</xdr:rowOff>
    </xdr:from>
    <xdr:to>
      <xdr:col>29</xdr:col>
      <xdr:colOff>76200</xdr:colOff>
      <xdr:row>175</xdr:row>
      <xdr:rowOff>68580</xdr:rowOff>
    </xdr:to>
    <xdr:pic>
      <xdr:nvPicPr>
        <xdr:cNvPr id="41" name="Picture 40" descr="South West Admirals Logo">
          <a:extLst>
            <a:ext uri="{FF2B5EF4-FFF2-40B4-BE49-F238E27FC236}">
              <a16:creationId xmlns:a16="http://schemas.microsoft.com/office/drawing/2014/main" id="{A8C557E0-A69A-077E-C336-2F4108E20D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923772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174</xdr:row>
      <xdr:rowOff>0</xdr:rowOff>
    </xdr:from>
    <xdr:to>
      <xdr:col>29</xdr:col>
      <xdr:colOff>76200</xdr:colOff>
      <xdr:row>180</xdr:row>
      <xdr:rowOff>0</xdr:rowOff>
    </xdr:to>
    <xdr:pic>
      <xdr:nvPicPr>
        <xdr:cNvPr id="42" name="Picture 41" descr="Clarington Flames Logo">
          <a:extLst>
            <a:ext uri="{FF2B5EF4-FFF2-40B4-BE49-F238E27FC236}">
              <a16:creationId xmlns:a16="http://schemas.microsoft.com/office/drawing/2014/main" id="{90B7D301-F6EF-05B8-7B31-ACBA647633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939927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178</xdr:row>
      <xdr:rowOff>0</xdr:rowOff>
    </xdr:from>
    <xdr:to>
      <xdr:col>29</xdr:col>
      <xdr:colOff>76200</xdr:colOff>
      <xdr:row>183</xdr:row>
      <xdr:rowOff>289560</xdr:rowOff>
    </xdr:to>
    <xdr:pic>
      <xdr:nvPicPr>
        <xdr:cNvPr id="43" name="Picture 42" descr="Clarington Toros Logo">
          <a:extLst>
            <a:ext uri="{FF2B5EF4-FFF2-40B4-BE49-F238E27FC236}">
              <a16:creationId xmlns:a16="http://schemas.microsoft.com/office/drawing/2014/main" id="{64304AAB-F29C-4A0E-A54E-1903AFC061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953109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182</xdr:row>
      <xdr:rowOff>0</xdr:rowOff>
    </xdr:from>
    <xdr:to>
      <xdr:col>29</xdr:col>
      <xdr:colOff>76200</xdr:colOff>
      <xdr:row>185</xdr:row>
      <xdr:rowOff>586740</xdr:rowOff>
    </xdr:to>
    <xdr:pic>
      <xdr:nvPicPr>
        <xdr:cNvPr id="44" name="Picture 43" descr="North Shore Whitecaps Logo">
          <a:extLst>
            <a:ext uri="{FF2B5EF4-FFF2-40B4-BE49-F238E27FC236}">
              <a16:creationId xmlns:a16="http://schemas.microsoft.com/office/drawing/2014/main" id="{F599D925-0ADC-F233-257D-A83EBCABAB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967054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186</xdr:row>
      <xdr:rowOff>0</xdr:rowOff>
    </xdr:from>
    <xdr:to>
      <xdr:col>29</xdr:col>
      <xdr:colOff>76200</xdr:colOff>
      <xdr:row>190</xdr:row>
      <xdr:rowOff>106680</xdr:rowOff>
    </xdr:to>
    <xdr:pic>
      <xdr:nvPicPr>
        <xdr:cNvPr id="45" name="Picture 44" descr="South Muskoka Bears Logo">
          <a:extLst>
            <a:ext uri="{FF2B5EF4-FFF2-40B4-BE49-F238E27FC236}">
              <a16:creationId xmlns:a16="http://schemas.microsoft.com/office/drawing/2014/main" id="{AECDB406-DE01-E04F-57F5-1AA0B809A8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989076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190</xdr:row>
      <xdr:rowOff>0</xdr:rowOff>
    </xdr:from>
    <xdr:to>
      <xdr:col>29</xdr:col>
      <xdr:colOff>76200</xdr:colOff>
      <xdr:row>196</xdr:row>
      <xdr:rowOff>0</xdr:rowOff>
    </xdr:to>
    <xdr:pic>
      <xdr:nvPicPr>
        <xdr:cNvPr id="46" name="Picture 45" descr="Bradford Bulldogs Logo">
          <a:extLst>
            <a:ext uri="{FF2B5EF4-FFF2-40B4-BE49-F238E27FC236}">
              <a16:creationId xmlns:a16="http://schemas.microsoft.com/office/drawing/2014/main" id="{E815F732-93FC-ACA8-191E-F37177CB2E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007059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194</xdr:row>
      <xdr:rowOff>0</xdr:rowOff>
    </xdr:from>
    <xdr:to>
      <xdr:col>29</xdr:col>
      <xdr:colOff>76200</xdr:colOff>
      <xdr:row>198</xdr:row>
      <xdr:rowOff>106680</xdr:rowOff>
    </xdr:to>
    <xdr:pic>
      <xdr:nvPicPr>
        <xdr:cNvPr id="47" name="Picture 46" descr="South Simcoe Storm Logo">
          <a:extLst>
            <a:ext uri="{FF2B5EF4-FFF2-40B4-BE49-F238E27FC236}">
              <a16:creationId xmlns:a16="http://schemas.microsoft.com/office/drawing/2014/main" id="{9CAC2CFF-FC8C-B18A-8E0B-8F066A2088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018413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198</xdr:row>
      <xdr:rowOff>0</xdr:rowOff>
    </xdr:from>
    <xdr:to>
      <xdr:col>29</xdr:col>
      <xdr:colOff>76200</xdr:colOff>
      <xdr:row>203</xdr:row>
      <xdr:rowOff>68580</xdr:rowOff>
    </xdr:to>
    <xdr:pic>
      <xdr:nvPicPr>
        <xdr:cNvPr id="48" name="Picture 47" descr="Brampton 45s Logo">
          <a:extLst>
            <a:ext uri="{FF2B5EF4-FFF2-40B4-BE49-F238E27FC236}">
              <a16:creationId xmlns:a16="http://schemas.microsoft.com/office/drawing/2014/main" id="{48890123-7D2C-6EA3-4CC5-6D9EF3E17C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036396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202</xdr:row>
      <xdr:rowOff>0</xdr:rowOff>
    </xdr:from>
    <xdr:to>
      <xdr:col>29</xdr:col>
      <xdr:colOff>76200</xdr:colOff>
      <xdr:row>207</xdr:row>
      <xdr:rowOff>182880</xdr:rowOff>
    </xdr:to>
    <xdr:pic>
      <xdr:nvPicPr>
        <xdr:cNvPr id="49" name="Picture 48" descr="Brampton Canadettes Logo">
          <a:extLst>
            <a:ext uri="{FF2B5EF4-FFF2-40B4-BE49-F238E27FC236}">
              <a16:creationId xmlns:a16="http://schemas.microsoft.com/office/drawing/2014/main" id="{41984401-C320-268D-B673-8BE7B25A83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052550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206</xdr:row>
      <xdr:rowOff>0</xdr:rowOff>
    </xdr:from>
    <xdr:to>
      <xdr:col>29</xdr:col>
      <xdr:colOff>76200</xdr:colOff>
      <xdr:row>209</xdr:row>
      <xdr:rowOff>769620</xdr:rowOff>
    </xdr:to>
    <xdr:pic>
      <xdr:nvPicPr>
        <xdr:cNvPr id="50" name="Picture 49" descr="Credit River Capitals Logo">
          <a:extLst>
            <a:ext uri="{FF2B5EF4-FFF2-40B4-BE49-F238E27FC236}">
              <a16:creationId xmlns:a16="http://schemas.microsoft.com/office/drawing/2014/main" id="{23E04720-2685-A34A-718D-492E27D0CC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067562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210</xdr:row>
      <xdr:rowOff>0</xdr:rowOff>
    </xdr:from>
    <xdr:to>
      <xdr:col>29</xdr:col>
      <xdr:colOff>76200</xdr:colOff>
      <xdr:row>216</xdr:row>
      <xdr:rowOff>182880</xdr:rowOff>
    </xdr:to>
    <xdr:pic>
      <xdr:nvPicPr>
        <xdr:cNvPr id="51" name="Picture 50" descr="Brantford 99ers Logo">
          <a:extLst>
            <a:ext uri="{FF2B5EF4-FFF2-40B4-BE49-F238E27FC236}">
              <a16:creationId xmlns:a16="http://schemas.microsoft.com/office/drawing/2014/main" id="{3D05589F-05DD-60E6-6BE0-8302E3DBF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087755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214</xdr:row>
      <xdr:rowOff>0</xdr:rowOff>
    </xdr:from>
    <xdr:to>
      <xdr:col>29</xdr:col>
      <xdr:colOff>76200</xdr:colOff>
      <xdr:row>220</xdr:row>
      <xdr:rowOff>0</xdr:rowOff>
    </xdr:to>
    <xdr:pic>
      <xdr:nvPicPr>
        <xdr:cNvPr id="52" name="Picture 51" descr="Brantford Ice Cats Logo">
          <a:extLst>
            <a:ext uri="{FF2B5EF4-FFF2-40B4-BE49-F238E27FC236}">
              <a16:creationId xmlns:a16="http://schemas.microsoft.com/office/drawing/2014/main" id="{5D3A5526-0C1C-BA49-615B-26D1386120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099108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218</xdr:row>
      <xdr:rowOff>0</xdr:rowOff>
    </xdr:from>
    <xdr:to>
      <xdr:col>29</xdr:col>
      <xdr:colOff>76200</xdr:colOff>
      <xdr:row>223</xdr:row>
      <xdr:rowOff>68580</xdr:rowOff>
    </xdr:to>
    <xdr:pic>
      <xdr:nvPicPr>
        <xdr:cNvPr id="53" name="Picture 52" descr="Brighton Bolts Logo">
          <a:extLst>
            <a:ext uri="{FF2B5EF4-FFF2-40B4-BE49-F238E27FC236}">
              <a16:creationId xmlns:a16="http://schemas.microsoft.com/office/drawing/2014/main" id="{9D4A7817-1102-FF5D-811F-7613C69E56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112291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222</xdr:row>
      <xdr:rowOff>0</xdr:rowOff>
    </xdr:from>
    <xdr:to>
      <xdr:col>29</xdr:col>
      <xdr:colOff>76200</xdr:colOff>
      <xdr:row>227</xdr:row>
      <xdr:rowOff>68580</xdr:rowOff>
    </xdr:to>
    <xdr:pic>
      <xdr:nvPicPr>
        <xdr:cNvPr id="54" name="Picture 53" descr="Brock Wild Logo">
          <a:extLst>
            <a:ext uri="{FF2B5EF4-FFF2-40B4-BE49-F238E27FC236}">
              <a16:creationId xmlns:a16="http://schemas.microsoft.com/office/drawing/2014/main" id="{5AA742F2-7E56-B942-67A0-6F53A79464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128445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226</xdr:row>
      <xdr:rowOff>0</xdr:rowOff>
    </xdr:from>
    <xdr:to>
      <xdr:col>29</xdr:col>
      <xdr:colOff>76200</xdr:colOff>
      <xdr:row>232</xdr:row>
      <xdr:rowOff>0</xdr:rowOff>
    </xdr:to>
    <xdr:pic>
      <xdr:nvPicPr>
        <xdr:cNvPr id="55" name="Picture 54" descr="Brockville Angels Logo">
          <a:extLst>
            <a:ext uri="{FF2B5EF4-FFF2-40B4-BE49-F238E27FC236}">
              <a16:creationId xmlns:a16="http://schemas.microsoft.com/office/drawing/2014/main" id="{54625F4E-54F0-29F7-AEA7-DAF37E894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144600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230</xdr:row>
      <xdr:rowOff>0</xdr:rowOff>
    </xdr:from>
    <xdr:to>
      <xdr:col>29</xdr:col>
      <xdr:colOff>76200</xdr:colOff>
      <xdr:row>236</xdr:row>
      <xdr:rowOff>0</xdr:rowOff>
    </xdr:to>
    <xdr:pic>
      <xdr:nvPicPr>
        <xdr:cNvPr id="56" name="Picture 55" descr="Brockville Jr Braves Logo">
          <a:extLst>
            <a:ext uri="{FF2B5EF4-FFF2-40B4-BE49-F238E27FC236}">
              <a16:creationId xmlns:a16="http://schemas.microsoft.com/office/drawing/2014/main" id="{1EA9F970-AF98-DF29-40D4-361E4D7091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157782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234</xdr:row>
      <xdr:rowOff>0</xdr:rowOff>
    </xdr:from>
    <xdr:to>
      <xdr:col>29</xdr:col>
      <xdr:colOff>76200</xdr:colOff>
      <xdr:row>240</xdr:row>
      <xdr:rowOff>0</xdr:rowOff>
    </xdr:to>
    <xdr:pic>
      <xdr:nvPicPr>
        <xdr:cNvPr id="57" name="Picture 56" descr="Rideau St Lawrence Kings Logo">
          <a:extLst>
            <a:ext uri="{FF2B5EF4-FFF2-40B4-BE49-F238E27FC236}">
              <a16:creationId xmlns:a16="http://schemas.microsoft.com/office/drawing/2014/main" id="{E8B2985C-14EF-210E-26C3-38A78E9876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169136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238</xdr:row>
      <xdr:rowOff>0</xdr:rowOff>
    </xdr:from>
    <xdr:to>
      <xdr:col>29</xdr:col>
      <xdr:colOff>76200</xdr:colOff>
      <xdr:row>243</xdr:row>
      <xdr:rowOff>68580</xdr:rowOff>
    </xdr:to>
    <xdr:pic>
      <xdr:nvPicPr>
        <xdr:cNvPr id="58" name="Picture 57" descr="Burford Coyotes Logo">
          <a:extLst>
            <a:ext uri="{FF2B5EF4-FFF2-40B4-BE49-F238E27FC236}">
              <a16:creationId xmlns:a16="http://schemas.microsoft.com/office/drawing/2014/main" id="{091211C3-1B22-ED8B-9462-3579B7235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182319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242</xdr:row>
      <xdr:rowOff>0</xdr:rowOff>
    </xdr:from>
    <xdr:to>
      <xdr:col>29</xdr:col>
      <xdr:colOff>76200</xdr:colOff>
      <xdr:row>247</xdr:row>
      <xdr:rowOff>0</xdr:rowOff>
    </xdr:to>
    <xdr:pic>
      <xdr:nvPicPr>
        <xdr:cNvPr id="59" name="Picture 58" descr="Burlington Barracudas Logo">
          <a:extLst>
            <a:ext uri="{FF2B5EF4-FFF2-40B4-BE49-F238E27FC236}">
              <a16:creationId xmlns:a16="http://schemas.microsoft.com/office/drawing/2014/main" id="{B6D5E94E-8105-00E8-C93D-AB8BF6237F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198473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246</xdr:row>
      <xdr:rowOff>0</xdr:rowOff>
    </xdr:from>
    <xdr:to>
      <xdr:col>29</xdr:col>
      <xdr:colOff>76200</xdr:colOff>
      <xdr:row>252</xdr:row>
      <xdr:rowOff>0</xdr:rowOff>
    </xdr:to>
    <xdr:pic>
      <xdr:nvPicPr>
        <xdr:cNvPr id="60" name="Picture 59" descr="Burlington Bulldogs Logo">
          <a:extLst>
            <a:ext uri="{FF2B5EF4-FFF2-40B4-BE49-F238E27FC236}">
              <a16:creationId xmlns:a16="http://schemas.microsoft.com/office/drawing/2014/main" id="{E92855A3-5144-6AC2-5BFC-44E540FA0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215313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250</xdr:row>
      <xdr:rowOff>0</xdr:rowOff>
    </xdr:from>
    <xdr:to>
      <xdr:col>29</xdr:col>
      <xdr:colOff>76200</xdr:colOff>
      <xdr:row>253</xdr:row>
      <xdr:rowOff>952500</xdr:rowOff>
    </xdr:to>
    <xdr:pic>
      <xdr:nvPicPr>
        <xdr:cNvPr id="61" name="Picture 60" descr="Burlington Eagles Logo">
          <a:extLst>
            <a:ext uri="{FF2B5EF4-FFF2-40B4-BE49-F238E27FC236}">
              <a16:creationId xmlns:a16="http://schemas.microsoft.com/office/drawing/2014/main" id="{B1F24D8A-19EA-C56C-BFB1-79FD5E1082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228496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254</xdr:row>
      <xdr:rowOff>0</xdr:rowOff>
    </xdr:from>
    <xdr:to>
      <xdr:col>29</xdr:col>
      <xdr:colOff>76200</xdr:colOff>
      <xdr:row>260</xdr:row>
      <xdr:rowOff>182880</xdr:rowOff>
    </xdr:to>
    <xdr:pic>
      <xdr:nvPicPr>
        <xdr:cNvPr id="62" name="Picture 61" descr="Burlington Raiders Logo">
          <a:extLst>
            <a:ext uri="{FF2B5EF4-FFF2-40B4-BE49-F238E27FC236}">
              <a16:creationId xmlns:a16="http://schemas.microsoft.com/office/drawing/2014/main" id="{449BB657-6206-A7A8-764D-76181D2275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251280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258</xdr:row>
      <xdr:rowOff>0</xdr:rowOff>
    </xdr:from>
    <xdr:to>
      <xdr:col>29</xdr:col>
      <xdr:colOff>76200</xdr:colOff>
      <xdr:row>264</xdr:row>
      <xdr:rowOff>0</xdr:rowOff>
    </xdr:to>
    <xdr:pic>
      <xdr:nvPicPr>
        <xdr:cNvPr id="63" name="Picture 62" descr="Caledon Coyotes Logo">
          <a:extLst>
            <a:ext uri="{FF2B5EF4-FFF2-40B4-BE49-F238E27FC236}">
              <a16:creationId xmlns:a16="http://schemas.microsoft.com/office/drawing/2014/main" id="{B8A9217E-FCA9-7545-B20B-61C20FAD38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262634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262</xdr:row>
      <xdr:rowOff>0</xdr:rowOff>
    </xdr:from>
    <xdr:to>
      <xdr:col>29</xdr:col>
      <xdr:colOff>76200</xdr:colOff>
      <xdr:row>267</xdr:row>
      <xdr:rowOff>68580</xdr:rowOff>
    </xdr:to>
    <xdr:pic>
      <xdr:nvPicPr>
        <xdr:cNvPr id="64" name="Picture 63" descr="Caledon Hawks Logo">
          <a:extLst>
            <a:ext uri="{FF2B5EF4-FFF2-40B4-BE49-F238E27FC236}">
              <a16:creationId xmlns:a16="http://schemas.microsoft.com/office/drawing/2014/main" id="{0DE5ACDC-0B3B-2FD2-0932-91EEEC521A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275816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266</xdr:row>
      <xdr:rowOff>0</xdr:rowOff>
    </xdr:from>
    <xdr:to>
      <xdr:col>29</xdr:col>
      <xdr:colOff>76200</xdr:colOff>
      <xdr:row>272</xdr:row>
      <xdr:rowOff>182880</xdr:rowOff>
    </xdr:to>
    <xdr:pic>
      <xdr:nvPicPr>
        <xdr:cNvPr id="65" name="Picture 64" descr="Hill Academy Logo">
          <a:extLst>
            <a:ext uri="{FF2B5EF4-FFF2-40B4-BE49-F238E27FC236}">
              <a16:creationId xmlns:a16="http://schemas.microsoft.com/office/drawing/2014/main" id="{2F275756-9E77-E59C-7ADB-56F0B9102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291971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270</xdr:row>
      <xdr:rowOff>0</xdr:rowOff>
    </xdr:from>
    <xdr:to>
      <xdr:col>29</xdr:col>
      <xdr:colOff>76200</xdr:colOff>
      <xdr:row>275</xdr:row>
      <xdr:rowOff>68580</xdr:rowOff>
    </xdr:to>
    <xdr:pic>
      <xdr:nvPicPr>
        <xdr:cNvPr id="66" name="Picture 65" descr="Caledonia Thunder Logo">
          <a:extLst>
            <a:ext uri="{FF2B5EF4-FFF2-40B4-BE49-F238E27FC236}">
              <a16:creationId xmlns:a16="http://schemas.microsoft.com/office/drawing/2014/main" id="{2FA0406B-9AF9-D323-D954-0BC66D293A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303324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274</xdr:row>
      <xdr:rowOff>0</xdr:rowOff>
    </xdr:from>
    <xdr:to>
      <xdr:col>29</xdr:col>
      <xdr:colOff>76200</xdr:colOff>
      <xdr:row>279</xdr:row>
      <xdr:rowOff>182880</xdr:rowOff>
    </xdr:to>
    <xdr:pic>
      <xdr:nvPicPr>
        <xdr:cNvPr id="67" name="Picture 66" descr="Haldimand Rivercats Logo">
          <a:extLst>
            <a:ext uri="{FF2B5EF4-FFF2-40B4-BE49-F238E27FC236}">
              <a16:creationId xmlns:a16="http://schemas.microsoft.com/office/drawing/2014/main" id="{A53E3D42-326B-B133-529C-E776F615DA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319479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278</xdr:row>
      <xdr:rowOff>0</xdr:rowOff>
    </xdr:from>
    <xdr:to>
      <xdr:col>29</xdr:col>
      <xdr:colOff>76200</xdr:colOff>
      <xdr:row>283</xdr:row>
      <xdr:rowOff>548640</xdr:rowOff>
    </xdr:to>
    <xdr:pic>
      <xdr:nvPicPr>
        <xdr:cNvPr id="68" name="Picture 67" descr="Cambridge Hawks Logo">
          <a:extLst>
            <a:ext uri="{FF2B5EF4-FFF2-40B4-BE49-F238E27FC236}">
              <a16:creationId xmlns:a16="http://schemas.microsoft.com/office/drawing/2014/main" id="{EFC7F861-7010-1E11-BF89-E855EA4B5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334490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282</xdr:row>
      <xdr:rowOff>0</xdr:rowOff>
    </xdr:from>
    <xdr:to>
      <xdr:col>29</xdr:col>
      <xdr:colOff>76200</xdr:colOff>
      <xdr:row>287</xdr:row>
      <xdr:rowOff>0</xdr:rowOff>
    </xdr:to>
    <xdr:pic>
      <xdr:nvPicPr>
        <xdr:cNvPr id="69" name="Picture 68" descr="Cambridge Roadrunners Logo">
          <a:extLst>
            <a:ext uri="{FF2B5EF4-FFF2-40B4-BE49-F238E27FC236}">
              <a16:creationId xmlns:a16="http://schemas.microsoft.com/office/drawing/2014/main" id="{573C6358-C055-7011-7337-C35197CB97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345844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286</xdr:row>
      <xdr:rowOff>0</xdr:rowOff>
    </xdr:from>
    <xdr:to>
      <xdr:col>29</xdr:col>
      <xdr:colOff>76200</xdr:colOff>
      <xdr:row>291</xdr:row>
      <xdr:rowOff>68580</xdr:rowOff>
    </xdr:to>
    <xdr:pic>
      <xdr:nvPicPr>
        <xdr:cNvPr id="70" name="Picture 69" descr="Campbellford Colts Logo">
          <a:extLst>
            <a:ext uri="{FF2B5EF4-FFF2-40B4-BE49-F238E27FC236}">
              <a16:creationId xmlns:a16="http://schemas.microsoft.com/office/drawing/2014/main" id="{9FBFCA3E-CEF0-346A-C421-DFDE81184D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362684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290</xdr:row>
      <xdr:rowOff>0</xdr:rowOff>
    </xdr:from>
    <xdr:to>
      <xdr:col>29</xdr:col>
      <xdr:colOff>76200</xdr:colOff>
      <xdr:row>295</xdr:row>
      <xdr:rowOff>365760</xdr:rowOff>
    </xdr:to>
    <xdr:pic>
      <xdr:nvPicPr>
        <xdr:cNvPr id="71" name="Picture 70" descr="Upper Canada Cyclones Logo">
          <a:extLst>
            <a:ext uri="{FF2B5EF4-FFF2-40B4-BE49-F238E27FC236}">
              <a16:creationId xmlns:a16="http://schemas.microsoft.com/office/drawing/2014/main" id="{9BA8D2FD-56F4-89CA-E494-92D71B874D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378839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294</xdr:row>
      <xdr:rowOff>0</xdr:rowOff>
    </xdr:from>
    <xdr:to>
      <xdr:col>29</xdr:col>
      <xdr:colOff>76200</xdr:colOff>
      <xdr:row>298</xdr:row>
      <xdr:rowOff>220980</xdr:rowOff>
    </xdr:to>
    <xdr:pic>
      <xdr:nvPicPr>
        <xdr:cNvPr id="72" name="Picture 71" descr="Carleton Place Cyclones Logo">
          <a:extLst>
            <a:ext uri="{FF2B5EF4-FFF2-40B4-BE49-F238E27FC236}">
              <a16:creationId xmlns:a16="http://schemas.microsoft.com/office/drawing/2014/main" id="{F1676A7D-0B3A-E59A-B8E2-B4BCAA8CB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392021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301</xdr:row>
      <xdr:rowOff>0</xdr:rowOff>
    </xdr:from>
    <xdr:to>
      <xdr:col>29</xdr:col>
      <xdr:colOff>76200</xdr:colOff>
      <xdr:row>305</xdr:row>
      <xdr:rowOff>106680</xdr:rowOff>
    </xdr:to>
    <xdr:pic>
      <xdr:nvPicPr>
        <xdr:cNvPr id="73" name="Picture 72" descr="West Carleton Crusaders Logo">
          <a:extLst>
            <a:ext uri="{FF2B5EF4-FFF2-40B4-BE49-F238E27FC236}">
              <a16:creationId xmlns:a16="http://schemas.microsoft.com/office/drawing/2014/main" id="{44F1C28E-BFAD-66CB-8539-33C0DB6914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421663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305</xdr:row>
      <xdr:rowOff>0</xdr:rowOff>
    </xdr:from>
    <xdr:to>
      <xdr:col>29</xdr:col>
      <xdr:colOff>76200</xdr:colOff>
      <xdr:row>310</xdr:row>
      <xdr:rowOff>182880</xdr:rowOff>
    </xdr:to>
    <xdr:pic>
      <xdr:nvPicPr>
        <xdr:cNvPr id="74" name="Picture 73" descr="Casselman-Embrun IceDogs Logo">
          <a:extLst>
            <a:ext uri="{FF2B5EF4-FFF2-40B4-BE49-F238E27FC236}">
              <a16:creationId xmlns:a16="http://schemas.microsoft.com/office/drawing/2014/main" id="{96D50091-86B0-8A39-D356-4B6BA0B513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439646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309</xdr:row>
      <xdr:rowOff>0</xdr:rowOff>
    </xdr:from>
    <xdr:to>
      <xdr:col>29</xdr:col>
      <xdr:colOff>76200</xdr:colOff>
      <xdr:row>314</xdr:row>
      <xdr:rowOff>365760</xdr:rowOff>
    </xdr:to>
    <xdr:pic>
      <xdr:nvPicPr>
        <xdr:cNvPr id="75" name="Picture 74" descr="Eastern Ontario Cobras Logo">
          <a:extLst>
            <a:ext uri="{FF2B5EF4-FFF2-40B4-BE49-F238E27FC236}">
              <a16:creationId xmlns:a16="http://schemas.microsoft.com/office/drawing/2014/main" id="{B2AF8564-2EA9-93B4-52A6-B365BB5058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454658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313</xdr:row>
      <xdr:rowOff>0</xdr:rowOff>
    </xdr:from>
    <xdr:to>
      <xdr:col>29</xdr:col>
      <xdr:colOff>76200</xdr:colOff>
      <xdr:row>319</xdr:row>
      <xdr:rowOff>0</xdr:rowOff>
    </xdr:to>
    <xdr:pic>
      <xdr:nvPicPr>
        <xdr:cNvPr id="76" name="Picture 75" descr="Eastern Ontario Wild Logo">
          <a:extLst>
            <a:ext uri="{FF2B5EF4-FFF2-40B4-BE49-F238E27FC236}">
              <a16:creationId xmlns:a16="http://schemas.microsoft.com/office/drawing/2014/main" id="{C0AE853A-AA43-A264-D30A-704E50516A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467840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317</xdr:row>
      <xdr:rowOff>0</xdr:rowOff>
    </xdr:from>
    <xdr:to>
      <xdr:col>29</xdr:col>
      <xdr:colOff>76200</xdr:colOff>
      <xdr:row>322</xdr:row>
      <xdr:rowOff>68580</xdr:rowOff>
    </xdr:to>
    <xdr:pic>
      <xdr:nvPicPr>
        <xdr:cNvPr id="77" name="Picture 76" descr="Cayuga Stars Logo">
          <a:extLst>
            <a:ext uri="{FF2B5EF4-FFF2-40B4-BE49-F238E27FC236}">
              <a16:creationId xmlns:a16="http://schemas.microsoft.com/office/drawing/2014/main" id="{87FF9887-8701-498C-E5A7-89FFB41FE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481023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321</xdr:row>
      <xdr:rowOff>0</xdr:rowOff>
    </xdr:from>
    <xdr:to>
      <xdr:col>29</xdr:col>
      <xdr:colOff>76200</xdr:colOff>
      <xdr:row>325</xdr:row>
      <xdr:rowOff>106680</xdr:rowOff>
    </xdr:to>
    <xdr:pic>
      <xdr:nvPicPr>
        <xdr:cNvPr id="78" name="Picture 77" descr="Haldimand River Kings Logo">
          <a:extLst>
            <a:ext uri="{FF2B5EF4-FFF2-40B4-BE49-F238E27FC236}">
              <a16:creationId xmlns:a16="http://schemas.microsoft.com/office/drawing/2014/main" id="{B3C71723-5383-74AF-FABF-F7D242743B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497177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325</xdr:row>
      <xdr:rowOff>0</xdr:rowOff>
    </xdr:from>
    <xdr:to>
      <xdr:col>29</xdr:col>
      <xdr:colOff>76200</xdr:colOff>
      <xdr:row>331</xdr:row>
      <xdr:rowOff>0</xdr:rowOff>
    </xdr:to>
    <xdr:pic>
      <xdr:nvPicPr>
        <xdr:cNvPr id="79" name="Picture 78" descr="Chapleau Huskies Logo">
          <a:extLst>
            <a:ext uri="{FF2B5EF4-FFF2-40B4-BE49-F238E27FC236}">
              <a16:creationId xmlns:a16="http://schemas.microsoft.com/office/drawing/2014/main" id="{74CA163D-D16A-1C1D-9872-8AF8407BB7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515160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329</xdr:row>
      <xdr:rowOff>0</xdr:rowOff>
    </xdr:from>
    <xdr:to>
      <xdr:col>29</xdr:col>
      <xdr:colOff>76200</xdr:colOff>
      <xdr:row>332</xdr:row>
      <xdr:rowOff>586740</xdr:rowOff>
    </xdr:to>
    <xdr:pic>
      <xdr:nvPicPr>
        <xdr:cNvPr id="80" name="Picture 79" descr="Chatham Kent Crush Logo">
          <a:extLst>
            <a:ext uri="{FF2B5EF4-FFF2-40B4-BE49-F238E27FC236}">
              <a16:creationId xmlns:a16="http://schemas.microsoft.com/office/drawing/2014/main" id="{2DA51CE1-EF73-0B8C-F9C6-5D30407224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526514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333</xdr:row>
      <xdr:rowOff>0</xdr:rowOff>
    </xdr:from>
    <xdr:to>
      <xdr:col>29</xdr:col>
      <xdr:colOff>76200</xdr:colOff>
      <xdr:row>339</xdr:row>
      <xdr:rowOff>0</xdr:rowOff>
    </xdr:to>
    <xdr:pic>
      <xdr:nvPicPr>
        <xdr:cNvPr id="81" name="Picture 80" descr="Chatham-Kent Cyclones Logo">
          <a:extLst>
            <a:ext uri="{FF2B5EF4-FFF2-40B4-BE49-F238E27FC236}">
              <a16:creationId xmlns:a16="http://schemas.microsoft.com/office/drawing/2014/main" id="{9B899084-2C47-6A6D-BF4C-663083AB94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548536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337</xdr:row>
      <xdr:rowOff>0</xdr:rowOff>
    </xdr:from>
    <xdr:to>
      <xdr:col>29</xdr:col>
      <xdr:colOff>76200</xdr:colOff>
      <xdr:row>342</xdr:row>
      <xdr:rowOff>68580</xdr:rowOff>
    </xdr:to>
    <xdr:pic>
      <xdr:nvPicPr>
        <xdr:cNvPr id="82" name="Picture 81" descr="Kent Cobras Logo">
          <a:extLst>
            <a:ext uri="{FF2B5EF4-FFF2-40B4-BE49-F238E27FC236}">
              <a16:creationId xmlns:a16="http://schemas.microsoft.com/office/drawing/2014/main" id="{7E55F3B2-3158-2A5F-D3D1-4BEFC04CA2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561719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341</xdr:row>
      <xdr:rowOff>0</xdr:rowOff>
    </xdr:from>
    <xdr:to>
      <xdr:col>29</xdr:col>
      <xdr:colOff>76200</xdr:colOff>
      <xdr:row>344</xdr:row>
      <xdr:rowOff>586740</xdr:rowOff>
    </xdr:to>
    <xdr:pic>
      <xdr:nvPicPr>
        <xdr:cNvPr id="83" name="Picture 82" descr="Chatsworth (TCDMHA) Rebels Logo">
          <a:extLst>
            <a:ext uri="{FF2B5EF4-FFF2-40B4-BE49-F238E27FC236}">
              <a16:creationId xmlns:a16="http://schemas.microsoft.com/office/drawing/2014/main" id="{645085D2-60BF-500E-ADA6-14CB18FEE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577873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345</xdr:row>
      <xdr:rowOff>0</xdr:rowOff>
    </xdr:from>
    <xdr:to>
      <xdr:col>29</xdr:col>
      <xdr:colOff>76200</xdr:colOff>
      <xdr:row>350</xdr:row>
      <xdr:rowOff>182880</xdr:rowOff>
    </xdr:to>
    <xdr:pic>
      <xdr:nvPicPr>
        <xdr:cNvPr id="84" name="Picture 83" descr="Clarence Rockland Crush Logo">
          <a:extLst>
            <a:ext uri="{FF2B5EF4-FFF2-40B4-BE49-F238E27FC236}">
              <a16:creationId xmlns:a16="http://schemas.microsoft.com/office/drawing/2014/main" id="{85EB7923-147E-0FA7-EA7D-231D608700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597685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349</xdr:row>
      <xdr:rowOff>0</xdr:rowOff>
    </xdr:from>
    <xdr:to>
      <xdr:col>29</xdr:col>
      <xdr:colOff>76200</xdr:colOff>
      <xdr:row>352</xdr:row>
      <xdr:rowOff>769620</xdr:rowOff>
    </xdr:to>
    <xdr:pic>
      <xdr:nvPicPr>
        <xdr:cNvPr id="85" name="Picture 84" descr="Huron Heat Logo">
          <a:extLst>
            <a:ext uri="{FF2B5EF4-FFF2-40B4-BE49-F238E27FC236}">
              <a16:creationId xmlns:a16="http://schemas.microsoft.com/office/drawing/2014/main" id="{5CD2D97F-BA55-DE30-9513-EC2AE3A46C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612696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353</xdr:row>
      <xdr:rowOff>0</xdr:rowOff>
    </xdr:from>
    <xdr:to>
      <xdr:col>29</xdr:col>
      <xdr:colOff>76200</xdr:colOff>
      <xdr:row>357</xdr:row>
      <xdr:rowOff>106680</xdr:rowOff>
    </xdr:to>
    <xdr:pic>
      <xdr:nvPicPr>
        <xdr:cNvPr id="86" name="Picture 85" descr="Mid-Huron Huskies Logo">
          <a:extLst>
            <a:ext uri="{FF2B5EF4-FFF2-40B4-BE49-F238E27FC236}">
              <a16:creationId xmlns:a16="http://schemas.microsoft.com/office/drawing/2014/main" id="{33037F4C-E9EC-0E33-D0B8-F28957065E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632889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357</xdr:row>
      <xdr:rowOff>0</xdr:rowOff>
    </xdr:from>
    <xdr:to>
      <xdr:col>29</xdr:col>
      <xdr:colOff>76200</xdr:colOff>
      <xdr:row>362</xdr:row>
      <xdr:rowOff>365760</xdr:rowOff>
    </xdr:to>
    <xdr:pic>
      <xdr:nvPicPr>
        <xdr:cNvPr id="87" name="Picture 86" descr="Muskrat Voyageurs Logo">
          <a:extLst>
            <a:ext uri="{FF2B5EF4-FFF2-40B4-BE49-F238E27FC236}">
              <a16:creationId xmlns:a16="http://schemas.microsoft.com/office/drawing/2014/main" id="{A8F747F4-4E8F-BD99-C79F-1CE4015670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650873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361</xdr:row>
      <xdr:rowOff>0</xdr:rowOff>
    </xdr:from>
    <xdr:to>
      <xdr:col>29</xdr:col>
      <xdr:colOff>76200</xdr:colOff>
      <xdr:row>365</xdr:row>
      <xdr:rowOff>144780</xdr:rowOff>
    </xdr:to>
    <xdr:pic>
      <xdr:nvPicPr>
        <xdr:cNvPr id="88" name="Picture 87" descr="Northumberland Nighthawks Logo">
          <a:extLst>
            <a:ext uri="{FF2B5EF4-FFF2-40B4-BE49-F238E27FC236}">
              <a16:creationId xmlns:a16="http://schemas.microsoft.com/office/drawing/2014/main" id="{0C3C336F-F8FC-DDDA-CB8D-1A16183A77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664055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365</xdr:row>
      <xdr:rowOff>0</xdr:rowOff>
    </xdr:from>
    <xdr:to>
      <xdr:col>29</xdr:col>
      <xdr:colOff>76200</xdr:colOff>
      <xdr:row>370</xdr:row>
      <xdr:rowOff>0</xdr:rowOff>
    </xdr:to>
    <xdr:pic>
      <xdr:nvPicPr>
        <xdr:cNvPr id="89" name="Picture 88" descr="West Northumberland Wild Logo">
          <a:extLst>
            <a:ext uri="{FF2B5EF4-FFF2-40B4-BE49-F238E27FC236}">
              <a16:creationId xmlns:a16="http://schemas.microsoft.com/office/drawing/2014/main" id="{758A8022-805F-7AEC-3D69-B0C5B53E71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681657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369</xdr:row>
      <xdr:rowOff>0</xdr:rowOff>
    </xdr:from>
    <xdr:to>
      <xdr:col>29</xdr:col>
      <xdr:colOff>76200</xdr:colOff>
      <xdr:row>373</xdr:row>
      <xdr:rowOff>472440</xdr:rowOff>
    </xdr:to>
    <xdr:pic>
      <xdr:nvPicPr>
        <xdr:cNvPr id="90" name="Picture 89" descr="Cochrane Logo">
          <a:extLst>
            <a:ext uri="{FF2B5EF4-FFF2-40B4-BE49-F238E27FC236}">
              <a16:creationId xmlns:a16="http://schemas.microsoft.com/office/drawing/2014/main" id="{D6369894-A0C9-5EAF-136C-97374F81A6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698498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379</xdr:row>
      <xdr:rowOff>0</xdr:rowOff>
    </xdr:from>
    <xdr:to>
      <xdr:col>29</xdr:col>
      <xdr:colOff>76200</xdr:colOff>
      <xdr:row>383</xdr:row>
      <xdr:rowOff>106680</xdr:rowOff>
    </xdr:to>
    <xdr:pic>
      <xdr:nvPicPr>
        <xdr:cNvPr id="91" name="Picture 90" descr="Collingwood Jr Blues Logo">
          <a:extLst>
            <a:ext uri="{FF2B5EF4-FFF2-40B4-BE49-F238E27FC236}">
              <a16:creationId xmlns:a16="http://schemas.microsoft.com/office/drawing/2014/main" id="{2DC24C1D-21DA-920D-874B-2A9675D83E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739569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383</xdr:row>
      <xdr:rowOff>0</xdr:rowOff>
    </xdr:from>
    <xdr:to>
      <xdr:col>29</xdr:col>
      <xdr:colOff>76200</xdr:colOff>
      <xdr:row>388</xdr:row>
      <xdr:rowOff>182880</xdr:rowOff>
    </xdr:to>
    <xdr:pic>
      <xdr:nvPicPr>
        <xdr:cNvPr id="92" name="Picture 91" descr="Collingwood Lightning Logo">
          <a:extLst>
            <a:ext uri="{FF2B5EF4-FFF2-40B4-BE49-F238E27FC236}">
              <a16:creationId xmlns:a16="http://schemas.microsoft.com/office/drawing/2014/main" id="{94C53CA1-F1BD-A85B-E73B-75232A7E42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757553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387</xdr:row>
      <xdr:rowOff>0</xdr:rowOff>
    </xdr:from>
    <xdr:to>
      <xdr:col>29</xdr:col>
      <xdr:colOff>76200</xdr:colOff>
      <xdr:row>392</xdr:row>
      <xdr:rowOff>68580</xdr:rowOff>
    </xdr:to>
    <xdr:pic>
      <xdr:nvPicPr>
        <xdr:cNvPr id="93" name="Picture 92" descr="Copper Cliff Reds Logo">
          <a:extLst>
            <a:ext uri="{FF2B5EF4-FFF2-40B4-BE49-F238E27FC236}">
              <a16:creationId xmlns:a16="http://schemas.microsoft.com/office/drawing/2014/main" id="{7B5D83B0-CA08-DC06-CC58-7DB7551379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772564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391</xdr:row>
      <xdr:rowOff>0</xdr:rowOff>
    </xdr:from>
    <xdr:to>
      <xdr:col>29</xdr:col>
      <xdr:colOff>76200</xdr:colOff>
      <xdr:row>397</xdr:row>
      <xdr:rowOff>182880</xdr:rowOff>
    </xdr:to>
    <xdr:pic>
      <xdr:nvPicPr>
        <xdr:cNvPr id="94" name="Picture 93" descr="Cornwall Colts Logo">
          <a:extLst>
            <a:ext uri="{FF2B5EF4-FFF2-40B4-BE49-F238E27FC236}">
              <a16:creationId xmlns:a16="http://schemas.microsoft.com/office/drawing/2014/main" id="{C44506AC-32FA-B4A0-D739-DA11DD7A6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788718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395</xdr:row>
      <xdr:rowOff>0</xdr:rowOff>
    </xdr:from>
    <xdr:to>
      <xdr:col>29</xdr:col>
      <xdr:colOff>76200</xdr:colOff>
      <xdr:row>400</xdr:row>
      <xdr:rowOff>365760</xdr:rowOff>
    </xdr:to>
    <xdr:pic>
      <xdr:nvPicPr>
        <xdr:cNvPr id="95" name="Picture 94" descr="Cornwall Typhoons Logo">
          <a:extLst>
            <a:ext uri="{FF2B5EF4-FFF2-40B4-BE49-F238E27FC236}">
              <a16:creationId xmlns:a16="http://schemas.microsoft.com/office/drawing/2014/main" id="{5DE3863C-A1CD-1BEA-8A4C-654523CD7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800072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399</xdr:row>
      <xdr:rowOff>0</xdr:rowOff>
    </xdr:from>
    <xdr:to>
      <xdr:col>29</xdr:col>
      <xdr:colOff>76200</xdr:colOff>
      <xdr:row>402</xdr:row>
      <xdr:rowOff>769620</xdr:rowOff>
    </xdr:to>
    <xdr:pic>
      <xdr:nvPicPr>
        <xdr:cNvPr id="96" name="Picture 95" descr="Ontario Hockey Academy Logo">
          <a:extLst>
            <a:ext uri="{FF2B5EF4-FFF2-40B4-BE49-F238E27FC236}">
              <a16:creationId xmlns:a16="http://schemas.microsoft.com/office/drawing/2014/main" id="{C376AF41-146E-18D3-9D1C-B25ABABBCD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813255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403</xdr:row>
      <xdr:rowOff>0</xdr:rowOff>
    </xdr:from>
    <xdr:to>
      <xdr:col>29</xdr:col>
      <xdr:colOff>76200</xdr:colOff>
      <xdr:row>408</xdr:row>
      <xdr:rowOff>365760</xdr:rowOff>
    </xdr:to>
    <xdr:pic>
      <xdr:nvPicPr>
        <xdr:cNvPr id="97" name="Picture 96" descr="Seaway Valley Rapids Logo">
          <a:extLst>
            <a:ext uri="{FF2B5EF4-FFF2-40B4-BE49-F238E27FC236}">
              <a16:creationId xmlns:a16="http://schemas.microsoft.com/office/drawing/2014/main" id="{0C16FF62-5AFD-9A3F-B1A0-F7BE3ACCCD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833448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407</xdr:row>
      <xdr:rowOff>0</xdr:rowOff>
    </xdr:from>
    <xdr:to>
      <xdr:col>29</xdr:col>
      <xdr:colOff>76200</xdr:colOff>
      <xdr:row>411</xdr:row>
      <xdr:rowOff>106680</xdr:rowOff>
    </xdr:to>
    <xdr:pic>
      <xdr:nvPicPr>
        <xdr:cNvPr id="98" name="Picture 97" descr="Cumberland Jr Grads Logo">
          <a:extLst>
            <a:ext uri="{FF2B5EF4-FFF2-40B4-BE49-F238E27FC236}">
              <a16:creationId xmlns:a16="http://schemas.microsoft.com/office/drawing/2014/main" id="{16D3B876-5F6F-DDE9-4164-AF3D6ADF0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846630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411</xdr:row>
      <xdr:rowOff>0</xdr:rowOff>
    </xdr:from>
    <xdr:to>
      <xdr:col>29</xdr:col>
      <xdr:colOff>76200</xdr:colOff>
      <xdr:row>416</xdr:row>
      <xdr:rowOff>365760</xdr:rowOff>
    </xdr:to>
    <xdr:pic>
      <xdr:nvPicPr>
        <xdr:cNvPr id="99" name="Picture 98" descr="Deep River Knights Logo">
          <a:extLst>
            <a:ext uri="{FF2B5EF4-FFF2-40B4-BE49-F238E27FC236}">
              <a16:creationId xmlns:a16="http://schemas.microsoft.com/office/drawing/2014/main" id="{4151C904-F337-8245-D5D0-445607587E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864614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415</xdr:row>
      <xdr:rowOff>0</xdr:rowOff>
    </xdr:from>
    <xdr:to>
      <xdr:col>29</xdr:col>
      <xdr:colOff>76200</xdr:colOff>
      <xdr:row>419</xdr:row>
      <xdr:rowOff>289560</xdr:rowOff>
    </xdr:to>
    <xdr:pic>
      <xdr:nvPicPr>
        <xdr:cNvPr id="100" name="Picture 99" descr="Delhi Norwich 59ers Logo">
          <a:extLst>
            <a:ext uri="{FF2B5EF4-FFF2-40B4-BE49-F238E27FC236}">
              <a16:creationId xmlns:a16="http://schemas.microsoft.com/office/drawing/2014/main" id="{B575A853-3DA0-0F11-BEB8-95BBF7539A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877796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425</xdr:row>
      <xdr:rowOff>0</xdr:rowOff>
    </xdr:from>
    <xdr:to>
      <xdr:col>29</xdr:col>
      <xdr:colOff>76200</xdr:colOff>
      <xdr:row>429</xdr:row>
      <xdr:rowOff>106680</xdr:rowOff>
    </xdr:to>
    <xdr:pic>
      <xdr:nvPicPr>
        <xdr:cNvPr id="101" name="Picture 100" descr="Dorchester Dragons Logo">
          <a:extLst>
            <a:ext uri="{FF2B5EF4-FFF2-40B4-BE49-F238E27FC236}">
              <a16:creationId xmlns:a16="http://schemas.microsoft.com/office/drawing/2014/main" id="{88AF5192-06E0-428E-39D3-80F01F8D48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916277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429</xdr:row>
      <xdr:rowOff>0</xdr:rowOff>
    </xdr:from>
    <xdr:to>
      <xdr:col>29</xdr:col>
      <xdr:colOff>76200</xdr:colOff>
      <xdr:row>434</xdr:row>
      <xdr:rowOff>68580</xdr:rowOff>
    </xdr:to>
    <xdr:pic>
      <xdr:nvPicPr>
        <xdr:cNvPr id="102" name="Picture 101" descr="Douro Dukes Logo">
          <a:extLst>
            <a:ext uri="{FF2B5EF4-FFF2-40B4-BE49-F238E27FC236}">
              <a16:creationId xmlns:a16="http://schemas.microsoft.com/office/drawing/2014/main" id="{F1C6EEA4-CC38-7774-AD43-D03E435724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934260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433</xdr:row>
      <xdr:rowOff>0</xdr:rowOff>
    </xdr:from>
    <xdr:to>
      <xdr:col>29</xdr:col>
      <xdr:colOff>76200</xdr:colOff>
      <xdr:row>437</xdr:row>
      <xdr:rowOff>106680</xdr:rowOff>
    </xdr:to>
    <xdr:pic>
      <xdr:nvPicPr>
        <xdr:cNvPr id="103" name="Picture 102" descr="Drayton Defenders Logo">
          <a:extLst>
            <a:ext uri="{FF2B5EF4-FFF2-40B4-BE49-F238E27FC236}">
              <a16:creationId xmlns:a16="http://schemas.microsoft.com/office/drawing/2014/main" id="{AE20E281-E26D-1B82-0103-DEDFC75A17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950415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437</xdr:row>
      <xdr:rowOff>0</xdr:rowOff>
    </xdr:from>
    <xdr:to>
      <xdr:col>29</xdr:col>
      <xdr:colOff>76200</xdr:colOff>
      <xdr:row>442</xdr:row>
      <xdr:rowOff>68580</xdr:rowOff>
    </xdr:to>
    <xdr:pic>
      <xdr:nvPicPr>
        <xdr:cNvPr id="104" name="Picture 103" descr="Dresden Jr Kings Logo">
          <a:extLst>
            <a:ext uri="{FF2B5EF4-FFF2-40B4-BE49-F238E27FC236}">
              <a16:creationId xmlns:a16="http://schemas.microsoft.com/office/drawing/2014/main" id="{C6323029-CD24-47F7-3B6C-5AEB2ED0E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968398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441</xdr:row>
      <xdr:rowOff>0</xdr:rowOff>
    </xdr:from>
    <xdr:to>
      <xdr:col>29</xdr:col>
      <xdr:colOff>76200</xdr:colOff>
      <xdr:row>446</xdr:row>
      <xdr:rowOff>38100</xdr:rowOff>
    </xdr:to>
    <xdr:pic>
      <xdr:nvPicPr>
        <xdr:cNvPr id="105" name="Picture 104" descr="Dryden Paperkings Logo">
          <a:extLst>
            <a:ext uri="{FF2B5EF4-FFF2-40B4-BE49-F238E27FC236}">
              <a16:creationId xmlns:a16="http://schemas.microsoft.com/office/drawing/2014/main" id="{4A410E8E-5DD8-B720-DA62-C5AA84DCD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1984552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448</xdr:row>
      <xdr:rowOff>0</xdr:rowOff>
    </xdr:from>
    <xdr:to>
      <xdr:col>29</xdr:col>
      <xdr:colOff>76200</xdr:colOff>
      <xdr:row>453</xdr:row>
      <xdr:rowOff>68580</xdr:rowOff>
    </xdr:to>
    <xdr:pic>
      <xdr:nvPicPr>
        <xdr:cNvPr id="106" name="Picture 105" descr="Dundalk Storm Logo">
          <a:extLst>
            <a:ext uri="{FF2B5EF4-FFF2-40B4-BE49-F238E27FC236}">
              <a16:creationId xmlns:a16="http://schemas.microsoft.com/office/drawing/2014/main" id="{1B693790-95D8-886D-7E11-2A8BC1C7F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008708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452</xdr:row>
      <xdr:rowOff>0</xdr:rowOff>
    </xdr:from>
    <xdr:to>
      <xdr:col>29</xdr:col>
      <xdr:colOff>76200</xdr:colOff>
      <xdr:row>457</xdr:row>
      <xdr:rowOff>68580</xdr:rowOff>
    </xdr:to>
    <xdr:pic>
      <xdr:nvPicPr>
        <xdr:cNvPr id="107" name="Picture 106" descr="Dundas Blues Logo">
          <a:extLst>
            <a:ext uri="{FF2B5EF4-FFF2-40B4-BE49-F238E27FC236}">
              <a16:creationId xmlns:a16="http://schemas.microsoft.com/office/drawing/2014/main" id="{3F303B50-EBEA-FF60-4AFF-1E560D264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024862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456</xdr:row>
      <xdr:rowOff>0</xdr:rowOff>
    </xdr:from>
    <xdr:to>
      <xdr:col>29</xdr:col>
      <xdr:colOff>76200</xdr:colOff>
      <xdr:row>461</xdr:row>
      <xdr:rowOff>68580</xdr:rowOff>
    </xdr:to>
    <xdr:pic>
      <xdr:nvPicPr>
        <xdr:cNvPr id="108" name="Picture 107" descr="Dunnville Mudcats Logo">
          <a:extLst>
            <a:ext uri="{FF2B5EF4-FFF2-40B4-BE49-F238E27FC236}">
              <a16:creationId xmlns:a16="http://schemas.microsoft.com/office/drawing/2014/main" id="{529DE8A4-A21A-E563-587F-F13F7399E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041017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460</xdr:row>
      <xdr:rowOff>0</xdr:rowOff>
    </xdr:from>
    <xdr:to>
      <xdr:col>29</xdr:col>
      <xdr:colOff>76200</xdr:colOff>
      <xdr:row>463</xdr:row>
      <xdr:rowOff>586740</xdr:rowOff>
    </xdr:to>
    <xdr:pic>
      <xdr:nvPicPr>
        <xdr:cNvPr id="109" name="Picture 108" descr="Saugeen Valley Steelheads Logo">
          <a:extLst>
            <a:ext uri="{FF2B5EF4-FFF2-40B4-BE49-F238E27FC236}">
              <a16:creationId xmlns:a16="http://schemas.microsoft.com/office/drawing/2014/main" id="{6A97FBB9-A89A-1783-779C-20D8BECDE1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057171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464</xdr:row>
      <xdr:rowOff>0</xdr:rowOff>
    </xdr:from>
    <xdr:to>
      <xdr:col>29</xdr:col>
      <xdr:colOff>76200</xdr:colOff>
      <xdr:row>469</xdr:row>
      <xdr:rowOff>365760</xdr:rowOff>
    </xdr:to>
    <xdr:pic>
      <xdr:nvPicPr>
        <xdr:cNvPr id="110" name="Picture 109" descr="West Grey Warriors Logo">
          <a:extLst>
            <a:ext uri="{FF2B5EF4-FFF2-40B4-BE49-F238E27FC236}">
              <a16:creationId xmlns:a16="http://schemas.microsoft.com/office/drawing/2014/main" id="{D06343F7-2967-15CC-074B-E280C810A7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076983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468</xdr:row>
      <xdr:rowOff>0</xdr:rowOff>
    </xdr:from>
    <xdr:to>
      <xdr:col>29</xdr:col>
      <xdr:colOff>76200</xdr:colOff>
      <xdr:row>471</xdr:row>
      <xdr:rowOff>586740</xdr:rowOff>
    </xdr:to>
    <xdr:pic>
      <xdr:nvPicPr>
        <xdr:cNvPr id="111" name="Picture 110" descr="Upper York Admirals Logo">
          <a:extLst>
            <a:ext uri="{FF2B5EF4-FFF2-40B4-BE49-F238E27FC236}">
              <a16:creationId xmlns:a16="http://schemas.microsoft.com/office/drawing/2014/main" id="{E5EDBA0B-30A8-2D47-AB93-2DE65B283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090166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475</xdr:row>
      <xdr:rowOff>0</xdr:rowOff>
    </xdr:from>
    <xdr:to>
      <xdr:col>29</xdr:col>
      <xdr:colOff>76200</xdr:colOff>
      <xdr:row>481</xdr:row>
      <xdr:rowOff>0</xdr:rowOff>
    </xdr:to>
    <xdr:pic>
      <xdr:nvPicPr>
        <xdr:cNvPr id="112" name="Picture 111" descr="Woolwich Wild Logo">
          <a:extLst>
            <a:ext uri="{FF2B5EF4-FFF2-40B4-BE49-F238E27FC236}">
              <a16:creationId xmlns:a16="http://schemas.microsoft.com/office/drawing/2014/main" id="{856E4662-957E-49E2-7054-06C7CB909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123922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479</xdr:row>
      <xdr:rowOff>0</xdr:rowOff>
    </xdr:from>
    <xdr:to>
      <xdr:col>29</xdr:col>
      <xdr:colOff>76200</xdr:colOff>
      <xdr:row>484</xdr:row>
      <xdr:rowOff>68580</xdr:rowOff>
    </xdr:to>
    <xdr:pic>
      <xdr:nvPicPr>
        <xdr:cNvPr id="113" name="Picture 112" descr="Woolwich Wildcats Logo">
          <a:extLst>
            <a:ext uri="{FF2B5EF4-FFF2-40B4-BE49-F238E27FC236}">
              <a16:creationId xmlns:a16="http://schemas.microsoft.com/office/drawing/2014/main" id="{9CA0A2EC-71D5-75D6-AC32-AD43F4984C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137105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483</xdr:row>
      <xdr:rowOff>0</xdr:rowOff>
    </xdr:from>
    <xdr:to>
      <xdr:col>29</xdr:col>
      <xdr:colOff>76200</xdr:colOff>
      <xdr:row>487</xdr:row>
      <xdr:rowOff>289560</xdr:rowOff>
    </xdr:to>
    <xdr:pic>
      <xdr:nvPicPr>
        <xdr:cNvPr id="114" name="Picture 113" descr="Elmvale Coyotes Logo">
          <a:extLst>
            <a:ext uri="{FF2B5EF4-FFF2-40B4-BE49-F238E27FC236}">
              <a16:creationId xmlns:a16="http://schemas.microsoft.com/office/drawing/2014/main" id="{B13F95FA-E3EB-F173-5FDE-6E6D5ED96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153259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493</xdr:row>
      <xdr:rowOff>0</xdr:rowOff>
    </xdr:from>
    <xdr:to>
      <xdr:col>29</xdr:col>
      <xdr:colOff>76200</xdr:colOff>
      <xdr:row>498</xdr:row>
      <xdr:rowOff>68580</xdr:rowOff>
    </xdr:to>
    <xdr:pic>
      <xdr:nvPicPr>
        <xdr:cNvPr id="115" name="Picture 114" descr="Englehart Express Logo">
          <a:extLst>
            <a:ext uri="{FF2B5EF4-FFF2-40B4-BE49-F238E27FC236}">
              <a16:creationId xmlns:a16="http://schemas.microsoft.com/office/drawing/2014/main" id="{95BAA704-7BF9-AD7A-3B49-C4D042463D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185873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497</xdr:row>
      <xdr:rowOff>0</xdr:rowOff>
    </xdr:from>
    <xdr:to>
      <xdr:col>29</xdr:col>
      <xdr:colOff>76200</xdr:colOff>
      <xdr:row>503</xdr:row>
      <xdr:rowOff>0</xdr:rowOff>
    </xdr:to>
    <xdr:pic>
      <xdr:nvPicPr>
        <xdr:cNvPr id="116" name="Picture 115" descr="Ennismore Eagles Logo">
          <a:extLst>
            <a:ext uri="{FF2B5EF4-FFF2-40B4-BE49-F238E27FC236}">
              <a16:creationId xmlns:a16="http://schemas.microsoft.com/office/drawing/2014/main" id="{2A9C3B3B-B5A4-48F3-DEC5-147C9E2E73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202027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501</xdr:row>
      <xdr:rowOff>0</xdr:rowOff>
    </xdr:from>
    <xdr:to>
      <xdr:col>29</xdr:col>
      <xdr:colOff>76200</xdr:colOff>
      <xdr:row>506</xdr:row>
      <xdr:rowOff>68580</xdr:rowOff>
    </xdr:to>
    <xdr:pic>
      <xdr:nvPicPr>
        <xdr:cNvPr id="117" name="Picture 116" descr="Ennismore Eagles Logo">
          <a:extLst>
            <a:ext uri="{FF2B5EF4-FFF2-40B4-BE49-F238E27FC236}">
              <a16:creationId xmlns:a16="http://schemas.microsoft.com/office/drawing/2014/main" id="{C39983E1-EA03-3551-97CB-7665A60529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215210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505</xdr:row>
      <xdr:rowOff>0</xdr:rowOff>
    </xdr:from>
    <xdr:to>
      <xdr:col>29</xdr:col>
      <xdr:colOff>76200</xdr:colOff>
      <xdr:row>509</xdr:row>
      <xdr:rowOff>289560</xdr:rowOff>
    </xdr:to>
    <xdr:pic>
      <xdr:nvPicPr>
        <xdr:cNvPr id="118" name="Picture 117" descr="Erin Hillsburgh Devils Logo">
          <a:extLst>
            <a:ext uri="{FF2B5EF4-FFF2-40B4-BE49-F238E27FC236}">
              <a16:creationId xmlns:a16="http://schemas.microsoft.com/office/drawing/2014/main" id="{9DC3CFAD-E45D-F86D-98C6-EAA7B29FAD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231364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512</xdr:row>
      <xdr:rowOff>0</xdr:rowOff>
    </xdr:from>
    <xdr:to>
      <xdr:col>29</xdr:col>
      <xdr:colOff>76200</xdr:colOff>
      <xdr:row>518</xdr:row>
      <xdr:rowOff>0</xdr:rowOff>
    </xdr:to>
    <xdr:pic>
      <xdr:nvPicPr>
        <xdr:cNvPr id="119" name="Picture 118" descr="Essex Ravens Logo">
          <a:extLst>
            <a:ext uri="{FF2B5EF4-FFF2-40B4-BE49-F238E27FC236}">
              <a16:creationId xmlns:a16="http://schemas.microsoft.com/office/drawing/2014/main" id="{823E2811-9AC6-FC19-FE2F-3796A15BD2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256663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516</xdr:row>
      <xdr:rowOff>0</xdr:rowOff>
    </xdr:from>
    <xdr:to>
      <xdr:col>29</xdr:col>
      <xdr:colOff>76200</xdr:colOff>
      <xdr:row>521</xdr:row>
      <xdr:rowOff>365760</xdr:rowOff>
    </xdr:to>
    <xdr:pic>
      <xdr:nvPicPr>
        <xdr:cNvPr id="120" name="Picture 119" descr="Sun County Panthers Logo">
          <a:extLst>
            <a:ext uri="{FF2B5EF4-FFF2-40B4-BE49-F238E27FC236}">
              <a16:creationId xmlns:a16="http://schemas.microsoft.com/office/drawing/2014/main" id="{5011FA8C-D922-BECE-007E-D933780287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268016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520</xdr:row>
      <xdr:rowOff>0</xdr:rowOff>
    </xdr:from>
    <xdr:to>
      <xdr:col>29</xdr:col>
      <xdr:colOff>76200</xdr:colOff>
      <xdr:row>524</xdr:row>
      <xdr:rowOff>106680</xdr:rowOff>
    </xdr:to>
    <xdr:pic>
      <xdr:nvPicPr>
        <xdr:cNvPr id="121" name="Picture 120" descr="Talbot Trail Blazers Logo">
          <a:extLst>
            <a:ext uri="{FF2B5EF4-FFF2-40B4-BE49-F238E27FC236}">
              <a16:creationId xmlns:a16="http://schemas.microsoft.com/office/drawing/2014/main" id="{E0D46654-12BB-3BF4-6B45-754096915A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281199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524</xdr:row>
      <xdr:rowOff>0</xdr:rowOff>
    </xdr:from>
    <xdr:to>
      <xdr:col>29</xdr:col>
      <xdr:colOff>76200</xdr:colOff>
      <xdr:row>530</xdr:row>
      <xdr:rowOff>182880</xdr:rowOff>
    </xdr:to>
    <xdr:pic>
      <xdr:nvPicPr>
        <xdr:cNvPr id="122" name="Picture 121" descr="Etobicoke Bulldogs Logo">
          <a:extLst>
            <a:ext uri="{FF2B5EF4-FFF2-40B4-BE49-F238E27FC236}">
              <a16:creationId xmlns:a16="http://schemas.microsoft.com/office/drawing/2014/main" id="{37AE548A-4829-3E01-ED94-017F08BBC3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299182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528</xdr:row>
      <xdr:rowOff>0</xdr:rowOff>
    </xdr:from>
    <xdr:to>
      <xdr:col>29</xdr:col>
      <xdr:colOff>76200</xdr:colOff>
      <xdr:row>534</xdr:row>
      <xdr:rowOff>0</xdr:rowOff>
    </xdr:to>
    <xdr:pic>
      <xdr:nvPicPr>
        <xdr:cNvPr id="123" name="Picture 122" descr="Etobicoke Dolphins Logo">
          <a:extLst>
            <a:ext uri="{FF2B5EF4-FFF2-40B4-BE49-F238E27FC236}">
              <a16:creationId xmlns:a16="http://schemas.microsoft.com/office/drawing/2014/main" id="{9633986A-3F66-9F07-E46D-05002F1C3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310536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532</xdr:row>
      <xdr:rowOff>0</xdr:rowOff>
    </xdr:from>
    <xdr:to>
      <xdr:col>29</xdr:col>
      <xdr:colOff>76200</xdr:colOff>
      <xdr:row>538</xdr:row>
      <xdr:rowOff>0</xdr:rowOff>
    </xdr:to>
    <xdr:pic>
      <xdr:nvPicPr>
        <xdr:cNvPr id="124" name="Picture 123" descr="Faustina Fury Logo">
          <a:extLst>
            <a:ext uri="{FF2B5EF4-FFF2-40B4-BE49-F238E27FC236}">
              <a16:creationId xmlns:a16="http://schemas.microsoft.com/office/drawing/2014/main" id="{775F4712-A511-A4D5-2EC9-9CCC26179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323719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536</xdr:row>
      <xdr:rowOff>0</xdr:rowOff>
    </xdr:from>
    <xdr:to>
      <xdr:col>29</xdr:col>
      <xdr:colOff>76200</xdr:colOff>
      <xdr:row>541</xdr:row>
      <xdr:rowOff>365760</xdr:rowOff>
    </xdr:to>
    <xdr:pic>
      <xdr:nvPicPr>
        <xdr:cNvPr id="125" name="Picture 124" descr="Greater Toronto Capitals Logo">
          <a:extLst>
            <a:ext uri="{FF2B5EF4-FFF2-40B4-BE49-F238E27FC236}">
              <a16:creationId xmlns:a16="http://schemas.microsoft.com/office/drawing/2014/main" id="{24CC888D-F87D-1A03-FE73-77965693FE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335072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540</xdr:row>
      <xdr:rowOff>0</xdr:rowOff>
    </xdr:from>
    <xdr:to>
      <xdr:col>29</xdr:col>
      <xdr:colOff>76200</xdr:colOff>
      <xdr:row>545</xdr:row>
      <xdr:rowOff>106680</xdr:rowOff>
    </xdr:to>
    <xdr:pic>
      <xdr:nvPicPr>
        <xdr:cNvPr id="126" name="Picture 125" descr="Mimico Canadians Logo">
          <a:extLst>
            <a:ext uri="{FF2B5EF4-FFF2-40B4-BE49-F238E27FC236}">
              <a16:creationId xmlns:a16="http://schemas.microsoft.com/office/drawing/2014/main" id="{B46CBB6E-34AD-C79C-9133-10EECA7DB8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348255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544</xdr:row>
      <xdr:rowOff>0</xdr:rowOff>
    </xdr:from>
    <xdr:to>
      <xdr:col>29</xdr:col>
      <xdr:colOff>76200</xdr:colOff>
      <xdr:row>549</xdr:row>
      <xdr:rowOff>68580</xdr:rowOff>
    </xdr:to>
    <xdr:pic>
      <xdr:nvPicPr>
        <xdr:cNvPr id="127" name="Picture 126" descr="West Mall Lightning Logo">
          <a:extLst>
            <a:ext uri="{FF2B5EF4-FFF2-40B4-BE49-F238E27FC236}">
              <a16:creationId xmlns:a16="http://schemas.microsoft.com/office/drawing/2014/main" id="{067D5C4C-D3DC-590D-0AF7-57C7163FD4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364028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548</xdr:row>
      <xdr:rowOff>0</xdr:rowOff>
    </xdr:from>
    <xdr:to>
      <xdr:col>29</xdr:col>
      <xdr:colOff>76200</xdr:colOff>
      <xdr:row>551</xdr:row>
      <xdr:rowOff>769620</xdr:rowOff>
    </xdr:to>
    <xdr:pic>
      <xdr:nvPicPr>
        <xdr:cNvPr id="128" name="Picture 127" descr="South Huron Sabres Logo">
          <a:extLst>
            <a:ext uri="{FF2B5EF4-FFF2-40B4-BE49-F238E27FC236}">
              <a16:creationId xmlns:a16="http://schemas.microsoft.com/office/drawing/2014/main" id="{62C15EB3-F61C-5B38-083C-2B8379A765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380183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552</xdr:row>
      <xdr:rowOff>0</xdr:rowOff>
    </xdr:from>
    <xdr:to>
      <xdr:col>29</xdr:col>
      <xdr:colOff>76200</xdr:colOff>
      <xdr:row>556</xdr:row>
      <xdr:rowOff>106680</xdr:rowOff>
    </xdr:to>
    <xdr:pic>
      <xdr:nvPicPr>
        <xdr:cNvPr id="129" name="Picture 128" descr="Sturgeon Lake Thunder Logo">
          <a:extLst>
            <a:ext uri="{FF2B5EF4-FFF2-40B4-BE49-F238E27FC236}">
              <a16:creationId xmlns:a16="http://schemas.microsoft.com/office/drawing/2014/main" id="{53C5357F-4342-0EC3-A070-181BF34974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402586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556</xdr:row>
      <xdr:rowOff>0</xdr:rowOff>
    </xdr:from>
    <xdr:to>
      <xdr:col>29</xdr:col>
      <xdr:colOff>76200</xdr:colOff>
      <xdr:row>560</xdr:row>
      <xdr:rowOff>106680</xdr:rowOff>
    </xdr:to>
    <xdr:pic>
      <xdr:nvPicPr>
        <xdr:cNvPr id="130" name="Picture 129" descr="Centre Wellington Fusion Logo">
          <a:extLst>
            <a:ext uri="{FF2B5EF4-FFF2-40B4-BE49-F238E27FC236}">
              <a16:creationId xmlns:a16="http://schemas.microsoft.com/office/drawing/2014/main" id="{A15D7B61-DBBA-384E-656A-82D79F9EA2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420569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560</xdr:row>
      <xdr:rowOff>0</xdr:rowOff>
    </xdr:from>
    <xdr:to>
      <xdr:col>29</xdr:col>
      <xdr:colOff>76200</xdr:colOff>
      <xdr:row>565</xdr:row>
      <xdr:rowOff>182880</xdr:rowOff>
    </xdr:to>
    <xdr:pic>
      <xdr:nvPicPr>
        <xdr:cNvPr id="131" name="Picture 130" descr="Grand River Mustangs Logo">
          <a:extLst>
            <a:ext uri="{FF2B5EF4-FFF2-40B4-BE49-F238E27FC236}">
              <a16:creationId xmlns:a16="http://schemas.microsoft.com/office/drawing/2014/main" id="{17C88810-CB2B-029A-CAFA-E7C45E9525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438552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564</xdr:row>
      <xdr:rowOff>0</xdr:rowOff>
    </xdr:from>
    <xdr:to>
      <xdr:col>29</xdr:col>
      <xdr:colOff>76200</xdr:colOff>
      <xdr:row>569</xdr:row>
      <xdr:rowOff>182880</xdr:rowOff>
    </xdr:to>
    <xdr:pic>
      <xdr:nvPicPr>
        <xdr:cNvPr id="132" name="Picture 131" descr="Flamborough Falcons Logo">
          <a:extLst>
            <a:ext uri="{FF2B5EF4-FFF2-40B4-BE49-F238E27FC236}">
              <a16:creationId xmlns:a16="http://schemas.microsoft.com/office/drawing/2014/main" id="{F1CC2133-DC81-6ED1-5095-BC71438CDB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453563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568</xdr:row>
      <xdr:rowOff>0</xdr:rowOff>
    </xdr:from>
    <xdr:to>
      <xdr:col>29</xdr:col>
      <xdr:colOff>76200</xdr:colOff>
      <xdr:row>572</xdr:row>
      <xdr:rowOff>106680</xdr:rowOff>
    </xdr:to>
    <xdr:pic>
      <xdr:nvPicPr>
        <xdr:cNvPr id="133" name="Picture 132" descr="Flamborough Sabres Logo">
          <a:extLst>
            <a:ext uri="{FF2B5EF4-FFF2-40B4-BE49-F238E27FC236}">
              <a16:creationId xmlns:a16="http://schemas.microsoft.com/office/drawing/2014/main" id="{0EA9E968-76EF-9D1B-DE07-3246BB47C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468575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572</xdr:row>
      <xdr:rowOff>0</xdr:rowOff>
    </xdr:from>
    <xdr:to>
      <xdr:col>29</xdr:col>
      <xdr:colOff>76200</xdr:colOff>
      <xdr:row>576</xdr:row>
      <xdr:rowOff>106680</xdr:rowOff>
    </xdr:to>
    <xdr:pic>
      <xdr:nvPicPr>
        <xdr:cNvPr id="134" name="Picture 133" descr="South Grey Spartans Logo">
          <a:extLst>
            <a:ext uri="{FF2B5EF4-FFF2-40B4-BE49-F238E27FC236}">
              <a16:creationId xmlns:a16="http://schemas.microsoft.com/office/drawing/2014/main" id="{63951C97-9744-3481-B3E7-B1459AA9DB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486558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576</xdr:row>
      <xdr:rowOff>0</xdr:rowOff>
    </xdr:from>
    <xdr:to>
      <xdr:col>29</xdr:col>
      <xdr:colOff>76200</xdr:colOff>
      <xdr:row>581</xdr:row>
      <xdr:rowOff>182880</xdr:rowOff>
    </xdr:to>
    <xdr:pic>
      <xdr:nvPicPr>
        <xdr:cNvPr id="135" name="Picture 134" descr="Fort Erie International Falcons Logo">
          <a:extLst>
            <a:ext uri="{FF2B5EF4-FFF2-40B4-BE49-F238E27FC236}">
              <a16:creationId xmlns:a16="http://schemas.microsoft.com/office/drawing/2014/main" id="{FEC5ADEF-573E-C275-BBE2-D492240A7E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504541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580</xdr:row>
      <xdr:rowOff>0</xdr:rowOff>
    </xdr:from>
    <xdr:to>
      <xdr:col>29</xdr:col>
      <xdr:colOff>76200</xdr:colOff>
      <xdr:row>584</xdr:row>
      <xdr:rowOff>106680</xdr:rowOff>
    </xdr:to>
    <xdr:pic>
      <xdr:nvPicPr>
        <xdr:cNvPr id="136" name="Picture 135" descr="Fort Erie Jr Meteors Logo">
          <a:extLst>
            <a:ext uri="{FF2B5EF4-FFF2-40B4-BE49-F238E27FC236}">
              <a16:creationId xmlns:a16="http://schemas.microsoft.com/office/drawing/2014/main" id="{C9A1ACD8-FF2F-1A14-C23F-4A6C12CEFB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519553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584</xdr:row>
      <xdr:rowOff>0</xdr:rowOff>
    </xdr:from>
    <xdr:to>
      <xdr:col>29</xdr:col>
      <xdr:colOff>76200</xdr:colOff>
      <xdr:row>588</xdr:row>
      <xdr:rowOff>220980</xdr:rowOff>
    </xdr:to>
    <xdr:pic>
      <xdr:nvPicPr>
        <xdr:cNvPr id="137" name="Picture 136" descr="Fort Frances Canadians Logo">
          <a:extLst>
            <a:ext uri="{FF2B5EF4-FFF2-40B4-BE49-F238E27FC236}">
              <a16:creationId xmlns:a16="http://schemas.microsoft.com/office/drawing/2014/main" id="{7C0B8CE8-EBA5-0185-0B08-C27D60D0E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537536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594</xdr:row>
      <xdr:rowOff>0</xdr:rowOff>
    </xdr:from>
    <xdr:to>
      <xdr:col>29</xdr:col>
      <xdr:colOff>76200</xdr:colOff>
      <xdr:row>599</xdr:row>
      <xdr:rowOff>68580</xdr:rowOff>
    </xdr:to>
    <xdr:pic>
      <xdr:nvPicPr>
        <xdr:cNvPr id="138" name="Picture 137" descr="Frontenac Flyers Logo">
          <a:extLst>
            <a:ext uri="{FF2B5EF4-FFF2-40B4-BE49-F238E27FC236}">
              <a16:creationId xmlns:a16="http://schemas.microsoft.com/office/drawing/2014/main" id="{141B6ECB-521D-D3DB-C674-1AF87A63D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578150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598</xdr:row>
      <xdr:rowOff>0</xdr:rowOff>
    </xdr:from>
    <xdr:to>
      <xdr:col>29</xdr:col>
      <xdr:colOff>76200</xdr:colOff>
      <xdr:row>602</xdr:row>
      <xdr:rowOff>106680</xdr:rowOff>
    </xdr:to>
    <xdr:pic>
      <xdr:nvPicPr>
        <xdr:cNvPr id="139" name="Picture 138" descr="Gananoque Islanders Logo">
          <a:extLst>
            <a:ext uri="{FF2B5EF4-FFF2-40B4-BE49-F238E27FC236}">
              <a16:creationId xmlns:a16="http://schemas.microsoft.com/office/drawing/2014/main" id="{60079FE3-E330-5FA1-26D0-2172818054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594305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602</xdr:row>
      <xdr:rowOff>0</xdr:rowOff>
    </xdr:from>
    <xdr:to>
      <xdr:col>29</xdr:col>
      <xdr:colOff>76200</xdr:colOff>
      <xdr:row>607</xdr:row>
      <xdr:rowOff>365760</xdr:rowOff>
    </xdr:to>
    <xdr:pic>
      <xdr:nvPicPr>
        <xdr:cNvPr id="140" name="Picture 139" descr="Gananoque Royals Logo">
          <a:extLst>
            <a:ext uri="{FF2B5EF4-FFF2-40B4-BE49-F238E27FC236}">
              <a16:creationId xmlns:a16="http://schemas.microsoft.com/office/drawing/2014/main" id="{8D331F4B-89A7-893D-2DDF-73412D8C50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612288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606</xdr:row>
      <xdr:rowOff>0</xdr:rowOff>
    </xdr:from>
    <xdr:to>
      <xdr:col>29</xdr:col>
      <xdr:colOff>76200</xdr:colOff>
      <xdr:row>610</xdr:row>
      <xdr:rowOff>106680</xdr:rowOff>
    </xdr:to>
    <xdr:pic>
      <xdr:nvPicPr>
        <xdr:cNvPr id="141" name="Picture 140" descr="Halton Hills Thunder Logo">
          <a:extLst>
            <a:ext uri="{FF2B5EF4-FFF2-40B4-BE49-F238E27FC236}">
              <a16:creationId xmlns:a16="http://schemas.microsoft.com/office/drawing/2014/main" id="{B1D1E70C-AAA3-09F1-3E0B-6E2825597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625471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610</xdr:row>
      <xdr:rowOff>0</xdr:rowOff>
    </xdr:from>
    <xdr:to>
      <xdr:col>29</xdr:col>
      <xdr:colOff>76200</xdr:colOff>
      <xdr:row>615</xdr:row>
      <xdr:rowOff>182880</xdr:rowOff>
    </xdr:to>
    <xdr:pic>
      <xdr:nvPicPr>
        <xdr:cNvPr id="142" name="Picture 141" descr="North Halton Twisters Logo">
          <a:extLst>
            <a:ext uri="{FF2B5EF4-FFF2-40B4-BE49-F238E27FC236}">
              <a16:creationId xmlns:a16="http://schemas.microsoft.com/office/drawing/2014/main" id="{331AF9BB-DE17-4D8F-6ED9-49FB7322C3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643454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614</xdr:row>
      <xdr:rowOff>0</xdr:rowOff>
    </xdr:from>
    <xdr:to>
      <xdr:col>29</xdr:col>
      <xdr:colOff>76200</xdr:colOff>
      <xdr:row>619</xdr:row>
      <xdr:rowOff>182880</xdr:rowOff>
    </xdr:to>
    <xdr:pic>
      <xdr:nvPicPr>
        <xdr:cNvPr id="143" name="Picture 142" descr="Geraldton Goldminers Logo">
          <a:extLst>
            <a:ext uri="{FF2B5EF4-FFF2-40B4-BE49-F238E27FC236}">
              <a16:creationId xmlns:a16="http://schemas.microsoft.com/office/drawing/2014/main" id="{94587E7E-59F2-8628-EDCC-56C59BCD22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658465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618</xdr:row>
      <xdr:rowOff>0</xdr:rowOff>
    </xdr:from>
    <xdr:to>
      <xdr:col>29</xdr:col>
      <xdr:colOff>76200</xdr:colOff>
      <xdr:row>622</xdr:row>
      <xdr:rowOff>106680</xdr:rowOff>
    </xdr:to>
    <xdr:pic>
      <xdr:nvPicPr>
        <xdr:cNvPr id="144" name="Picture 143" descr="Glancaster Bombers Logo">
          <a:extLst>
            <a:ext uri="{FF2B5EF4-FFF2-40B4-BE49-F238E27FC236}">
              <a16:creationId xmlns:a16="http://schemas.microsoft.com/office/drawing/2014/main" id="{8236C1F2-DF08-204D-CE7C-A8F95FCEB4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673477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622</xdr:row>
      <xdr:rowOff>0</xdr:rowOff>
    </xdr:from>
    <xdr:to>
      <xdr:col>29</xdr:col>
      <xdr:colOff>76200</xdr:colOff>
      <xdr:row>626</xdr:row>
      <xdr:rowOff>289560</xdr:rowOff>
    </xdr:to>
    <xdr:pic>
      <xdr:nvPicPr>
        <xdr:cNvPr id="145" name="Picture 144" descr="Southwest Bullets Logo">
          <a:extLst>
            <a:ext uri="{FF2B5EF4-FFF2-40B4-BE49-F238E27FC236}">
              <a16:creationId xmlns:a16="http://schemas.microsoft.com/office/drawing/2014/main" id="{6B6127EB-E192-8335-B65B-441ADE7481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691460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629</xdr:row>
      <xdr:rowOff>0</xdr:rowOff>
    </xdr:from>
    <xdr:to>
      <xdr:col>29</xdr:col>
      <xdr:colOff>76200</xdr:colOff>
      <xdr:row>634</xdr:row>
      <xdr:rowOff>68580</xdr:rowOff>
    </xdr:to>
    <xdr:pic>
      <xdr:nvPicPr>
        <xdr:cNvPr id="146" name="Picture 145" descr="Goderich Sailors Logo">
          <a:extLst>
            <a:ext uri="{FF2B5EF4-FFF2-40B4-BE49-F238E27FC236}">
              <a16:creationId xmlns:a16="http://schemas.microsoft.com/office/drawing/2014/main" id="{0750326C-961E-7B26-541F-26353CB480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718587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633</xdr:row>
      <xdr:rowOff>0</xdr:rowOff>
    </xdr:from>
    <xdr:to>
      <xdr:col>29</xdr:col>
      <xdr:colOff>76200</xdr:colOff>
      <xdr:row>638</xdr:row>
      <xdr:rowOff>182880</xdr:rowOff>
    </xdr:to>
    <xdr:pic>
      <xdr:nvPicPr>
        <xdr:cNvPr id="147" name="Picture 146" descr="Saugeen Maitland Lightning Logo">
          <a:extLst>
            <a:ext uri="{FF2B5EF4-FFF2-40B4-BE49-F238E27FC236}">
              <a16:creationId xmlns:a16="http://schemas.microsoft.com/office/drawing/2014/main" id="{24AB1EBF-00B6-FA68-A9C6-A324EA32F1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734741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637</xdr:row>
      <xdr:rowOff>0</xdr:rowOff>
    </xdr:from>
    <xdr:to>
      <xdr:col>29</xdr:col>
      <xdr:colOff>76200</xdr:colOff>
      <xdr:row>641</xdr:row>
      <xdr:rowOff>289560</xdr:rowOff>
    </xdr:to>
    <xdr:pic>
      <xdr:nvPicPr>
        <xdr:cNvPr id="148" name="Picture 147" descr="Howick Hornets Logo">
          <a:extLst>
            <a:ext uri="{FF2B5EF4-FFF2-40B4-BE49-F238E27FC236}">
              <a16:creationId xmlns:a16="http://schemas.microsoft.com/office/drawing/2014/main" id="{6D474833-7B57-B405-3B4A-2015D46327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749753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644</xdr:row>
      <xdr:rowOff>0</xdr:rowOff>
    </xdr:from>
    <xdr:to>
      <xdr:col>29</xdr:col>
      <xdr:colOff>76200</xdr:colOff>
      <xdr:row>647</xdr:row>
      <xdr:rowOff>952500</xdr:rowOff>
    </xdr:to>
    <xdr:pic>
      <xdr:nvPicPr>
        <xdr:cNvPr id="149" name="Picture 148" descr="Guelph Gryphons Logo">
          <a:extLst>
            <a:ext uri="{FF2B5EF4-FFF2-40B4-BE49-F238E27FC236}">
              <a16:creationId xmlns:a16="http://schemas.microsoft.com/office/drawing/2014/main" id="{49A73B31-DA81-4488-D64A-90CCA23EA5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783509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648</xdr:row>
      <xdr:rowOff>0</xdr:rowOff>
    </xdr:from>
    <xdr:to>
      <xdr:col>29</xdr:col>
      <xdr:colOff>76200</xdr:colOff>
      <xdr:row>654</xdr:row>
      <xdr:rowOff>0</xdr:rowOff>
    </xdr:to>
    <xdr:pic>
      <xdr:nvPicPr>
        <xdr:cNvPr id="150" name="Picture 149" descr="Guelph Jr Gryphons Logo">
          <a:extLst>
            <a:ext uri="{FF2B5EF4-FFF2-40B4-BE49-F238E27FC236}">
              <a16:creationId xmlns:a16="http://schemas.microsoft.com/office/drawing/2014/main" id="{DB039056-A5BA-C129-70AF-1D365B47E3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806293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652</xdr:row>
      <xdr:rowOff>0</xdr:rowOff>
    </xdr:from>
    <xdr:to>
      <xdr:col>29</xdr:col>
      <xdr:colOff>76200</xdr:colOff>
      <xdr:row>657</xdr:row>
      <xdr:rowOff>68580</xdr:rowOff>
    </xdr:to>
    <xdr:pic>
      <xdr:nvPicPr>
        <xdr:cNvPr id="151" name="Picture 150" descr="Hagersville Hawks Logo">
          <a:extLst>
            <a:ext uri="{FF2B5EF4-FFF2-40B4-BE49-F238E27FC236}">
              <a16:creationId xmlns:a16="http://schemas.microsoft.com/office/drawing/2014/main" id="{E5F275D2-41B2-40D5-0E68-7F6876F9EA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819476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656</xdr:row>
      <xdr:rowOff>0</xdr:rowOff>
    </xdr:from>
    <xdr:to>
      <xdr:col>29</xdr:col>
      <xdr:colOff>76200</xdr:colOff>
      <xdr:row>661</xdr:row>
      <xdr:rowOff>68580</xdr:rowOff>
    </xdr:to>
    <xdr:pic>
      <xdr:nvPicPr>
        <xdr:cNvPr id="152" name="Picture 151" descr="Highland Storm Logo">
          <a:extLst>
            <a:ext uri="{FF2B5EF4-FFF2-40B4-BE49-F238E27FC236}">
              <a16:creationId xmlns:a16="http://schemas.microsoft.com/office/drawing/2014/main" id="{73F0F634-D815-BDEC-6946-67130BA34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835630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660</xdr:row>
      <xdr:rowOff>0</xdr:rowOff>
    </xdr:from>
    <xdr:to>
      <xdr:col>29</xdr:col>
      <xdr:colOff>76200</xdr:colOff>
      <xdr:row>666</xdr:row>
      <xdr:rowOff>0</xdr:rowOff>
    </xdr:to>
    <xdr:pic>
      <xdr:nvPicPr>
        <xdr:cNvPr id="153" name="Picture 152" descr="Hamilton Hawks Logo">
          <a:extLst>
            <a:ext uri="{FF2B5EF4-FFF2-40B4-BE49-F238E27FC236}">
              <a16:creationId xmlns:a16="http://schemas.microsoft.com/office/drawing/2014/main" id="{05E89DB1-0B6D-E909-E24C-9923926A6B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851785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664</xdr:row>
      <xdr:rowOff>0</xdr:rowOff>
    </xdr:from>
    <xdr:to>
      <xdr:col>29</xdr:col>
      <xdr:colOff>76200</xdr:colOff>
      <xdr:row>669</xdr:row>
      <xdr:rowOff>68580</xdr:rowOff>
    </xdr:to>
    <xdr:pic>
      <xdr:nvPicPr>
        <xdr:cNvPr id="154" name="Picture 153" descr="Hamilton Huskies Logo">
          <a:extLst>
            <a:ext uri="{FF2B5EF4-FFF2-40B4-BE49-F238E27FC236}">
              <a16:creationId xmlns:a16="http://schemas.microsoft.com/office/drawing/2014/main" id="{AEB70E98-FAAD-22AA-9D5E-490A410479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864967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668</xdr:row>
      <xdr:rowOff>0</xdr:rowOff>
    </xdr:from>
    <xdr:to>
      <xdr:col>29</xdr:col>
      <xdr:colOff>76200</xdr:colOff>
      <xdr:row>672</xdr:row>
      <xdr:rowOff>68580</xdr:rowOff>
    </xdr:to>
    <xdr:pic>
      <xdr:nvPicPr>
        <xdr:cNvPr id="155" name="Picture 154" descr="Hamilton Steel Logo">
          <a:extLst>
            <a:ext uri="{FF2B5EF4-FFF2-40B4-BE49-F238E27FC236}">
              <a16:creationId xmlns:a16="http://schemas.microsoft.com/office/drawing/2014/main" id="{0E69032F-AA9D-2494-2FE3-3E2890E38E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881122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672</xdr:row>
      <xdr:rowOff>0</xdr:rowOff>
    </xdr:from>
    <xdr:to>
      <xdr:col>29</xdr:col>
      <xdr:colOff>76200</xdr:colOff>
      <xdr:row>678</xdr:row>
      <xdr:rowOff>182880</xdr:rowOff>
    </xdr:to>
    <xdr:pic>
      <xdr:nvPicPr>
        <xdr:cNvPr id="156" name="Picture 155" descr="Hanover Falcons Logo">
          <a:extLst>
            <a:ext uri="{FF2B5EF4-FFF2-40B4-BE49-F238E27FC236}">
              <a16:creationId xmlns:a16="http://schemas.microsoft.com/office/drawing/2014/main" id="{B0004647-5B38-A781-8A53-62CEA5BC58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899486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676</xdr:row>
      <xdr:rowOff>0</xdr:rowOff>
    </xdr:from>
    <xdr:to>
      <xdr:col>29</xdr:col>
      <xdr:colOff>76200</xdr:colOff>
      <xdr:row>681</xdr:row>
      <xdr:rowOff>68580</xdr:rowOff>
    </xdr:to>
    <xdr:pic>
      <xdr:nvPicPr>
        <xdr:cNvPr id="157" name="Picture 156" descr="Midwest 49ers Logo">
          <a:extLst>
            <a:ext uri="{FF2B5EF4-FFF2-40B4-BE49-F238E27FC236}">
              <a16:creationId xmlns:a16="http://schemas.microsoft.com/office/drawing/2014/main" id="{F02ADF7A-51B9-BD62-1CC0-4C9B5C9872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910840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680</xdr:row>
      <xdr:rowOff>0</xdr:rowOff>
    </xdr:from>
    <xdr:to>
      <xdr:col>29</xdr:col>
      <xdr:colOff>76200</xdr:colOff>
      <xdr:row>685</xdr:row>
      <xdr:rowOff>68580</xdr:rowOff>
    </xdr:to>
    <xdr:pic>
      <xdr:nvPicPr>
        <xdr:cNvPr id="158" name="Picture 157" descr="Hearst HLK Logo">
          <a:extLst>
            <a:ext uri="{FF2B5EF4-FFF2-40B4-BE49-F238E27FC236}">
              <a16:creationId xmlns:a16="http://schemas.microsoft.com/office/drawing/2014/main" id="{98637828-805F-BB8C-D34A-A3186A25F4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926994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684</xdr:row>
      <xdr:rowOff>0</xdr:rowOff>
    </xdr:from>
    <xdr:to>
      <xdr:col>29</xdr:col>
      <xdr:colOff>76200</xdr:colOff>
      <xdr:row>688</xdr:row>
      <xdr:rowOff>106680</xdr:rowOff>
    </xdr:to>
    <xdr:pic>
      <xdr:nvPicPr>
        <xdr:cNvPr id="159" name="Picture 158" descr="Hespeler Shamrocks Logo">
          <a:extLst>
            <a:ext uri="{FF2B5EF4-FFF2-40B4-BE49-F238E27FC236}">
              <a16:creationId xmlns:a16="http://schemas.microsoft.com/office/drawing/2014/main" id="{4F895BF7-DA46-5E41-9A51-6BE3D33C53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943148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691</xdr:row>
      <xdr:rowOff>0</xdr:rowOff>
    </xdr:from>
    <xdr:to>
      <xdr:col>29</xdr:col>
      <xdr:colOff>76200</xdr:colOff>
      <xdr:row>697</xdr:row>
      <xdr:rowOff>182880</xdr:rowOff>
    </xdr:to>
    <xdr:pic>
      <xdr:nvPicPr>
        <xdr:cNvPr id="160" name="Picture 159" descr="Hornepayne Bears Logo">
          <a:extLst>
            <a:ext uri="{FF2B5EF4-FFF2-40B4-BE49-F238E27FC236}">
              <a16:creationId xmlns:a16="http://schemas.microsoft.com/office/drawing/2014/main" id="{8436A021-14DE-7E50-52FA-65058868F7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978734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695</xdr:row>
      <xdr:rowOff>0</xdr:rowOff>
    </xdr:from>
    <xdr:to>
      <xdr:col>29</xdr:col>
      <xdr:colOff>76200</xdr:colOff>
      <xdr:row>700</xdr:row>
      <xdr:rowOff>68580</xdr:rowOff>
    </xdr:to>
    <xdr:pic>
      <xdr:nvPicPr>
        <xdr:cNvPr id="161" name="Picture 160" descr="Huntsville Otters Logo">
          <a:extLst>
            <a:ext uri="{FF2B5EF4-FFF2-40B4-BE49-F238E27FC236}">
              <a16:creationId xmlns:a16="http://schemas.microsoft.com/office/drawing/2014/main" id="{34F5B3D2-FCE9-9640-0C6F-5F1D369B6C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2990088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699</xdr:row>
      <xdr:rowOff>0</xdr:rowOff>
    </xdr:from>
    <xdr:to>
      <xdr:col>29</xdr:col>
      <xdr:colOff>76200</xdr:colOff>
      <xdr:row>705</xdr:row>
      <xdr:rowOff>38100</xdr:rowOff>
    </xdr:to>
    <xdr:pic>
      <xdr:nvPicPr>
        <xdr:cNvPr id="162" name="Picture 161" descr="Huntsville Sting Logo">
          <a:extLst>
            <a:ext uri="{FF2B5EF4-FFF2-40B4-BE49-F238E27FC236}">
              <a16:creationId xmlns:a16="http://schemas.microsoft.com/office/drawing/2014/main" id="{62EA1FFC-5747-DCF8-C026-ED9CF76998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006242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706</xdr:row>
      <xdr:rowOff>0</xdr:rowOff>
    </xdr:from>
    <xdr:to>
      <xdr:col>29</xdr:col>
      <xdr:colOff>76200</xdr:colOff>
      <xdr:row>709</xdr:row>
      <xdr:rowOff>952500</xdr:rowOff>
    </xdr:to>
    <xdr:pic>
      <xdr:nvPicPr>
        <xdr:cNvPr id="163" name="Picture 162" descr="Ilderton Jets Logo">
          <a:extLst>
            <a:ext uri="{FF2B5EF4-FFF2-40B4-BE49-F238E27FC236}">
              <a16:creationId xmlns:a16="http://schemas.microsoft.com/office/drawing/2014/main" id="{C885BC70-BA6D-4A65-76FB-642B15ACBF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026740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710</xdr:row>
      <xdr:rowOff>0</xdr:rowOff>
    </xdr:from>
    <xdr:to>
      <xdr:col>29</xdr:col>
      <xdr:colOff>76200</xdr:colOff>
      <xdr:row>716</xdr:row>
      <xdr:rowOff>0</xdr:rowOff>
    </xdr:to>
    <xdr:pic>
      <xdr:nvPicPr>
        <xdr:cNvPr id="164" name="Picture 163" descr="Ingersoll Express Logo">
          <a:extLst>
            <a:ext uri="{FF2B5EF4-FFF2-40B4-BE49-F238E27FC236}">
              <a16:creationId xmlns:a16="http://schemas.microsoft.com/office/drawing/2014/main" id="{2F4B4AE4-75AD-1F5A-D912-1AB4D5BA73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047314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714</xdr:row>
      <xdr:rowOff>0</xdr:rowOff>
    </xdr:from>
    <xdr:to>
      <xdr:col>29</xdr:col>
      <xdr:colOff>76200</xdr:colOff>
      <xdr:row>718</xdr:row>
      <xdr:rowOff>106680</xdr:rowOff>
    </xdr:to>
    <xdr:pic>
      <xdr:nvPicPr>
        <xdr:cNvPr id="165" name="Picture 164" descr="South Oxford Storm Logo">
          <a:extLst>
            <a:ext uri="{FF2B5EF4-FFF2-40B4-BE49-F238E27FC236}">
              <a16:creationId xmlns:a16="http://schemas.microsoft.com/office/drawing/2014/main" id="{740CBFCC-6F2B-7940-3951-923F7C3F80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058668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718</xdr:row>
      <xdr:rowOff>0</xdr:rowOff>
    </xdr:from>
    <xdr:to>
      <xdr:col>29</xdr:col>
      <xdr:colOff>76200</xdr:colOff>
      <xdr:row>723</xdr:row>
      <xdr:rowOff>365760</xdr:rowOff>
    </xdr:to>
    <xdr:pic>
      <xdr:nvPicPr>
        <xdr:cNvPr id="166" name="Picture 165" descr="Innisfil Winterhawks Logo">
          <a:extLst>
            <a:ext uri="{FF2B5EF4-FFF2-40B4-BE49-F238E27FC236}">
              <a16:creationId xmlns:a16="http://schemas.microsoft.com/office/drawing/2014/main" id="{2381AF48-049E-F4AD-87B2-F076E15C6A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076651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722</xdr:row>
      <xdr:rowOff>0</xdr:rowOff>
    </xdr:from>
    <xdr:to>
      <xdr:col>29</xdr:col>
      <xdr:colOff>76200</xdr:colOff>
      <xdr:row>726</xdr:row>
      <xdr:rowOff>106680</xdr:rowOff>
    </xdr:to>
    <xdr:pic>
      <xdr:nvPicPr>
        <xdr:cNvPr id="167" name="Picture 166" descr="Iroquois Falls Eskimos Logo">
          <a:extLst>
            <a:ext uri="{FF2B5EF4-FFF2-40B4-BE49-F238E27FC236}">
              <a16:creationId xmlns:a16="http://schemas.microsoft.com/office/drawing/2014/main" id="{CD3BC967-9828-0ECD-8DD5-2FB32836E8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089833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726</xdr:row>
      <xdr:rowOff>0</xdr:rowOff>
    </xdr:from>
    <xdr:to>
      <xdr:col>29</xdr:col>
      <xdr:colOff>76200</xdr:colOff>
      <xdr:row>731</xdr:row>
      <xdr:rowOff>68580</xdr:rowOff>
    </xdr:to>
    <xdr:pic>
      <xdr:nvPicPr>
        <xdr:cNvPr id="168" name="Picture 167" descr="Kanata Blazers Logo">
          <a:extLst>
            <a:ext uri="{FF2B5EF4-FFF2-40B4-BE49-F238E27FC236}">
              <a16:creationId xmlns:a16="http://schemas.microsoft.com/office/drawing/2014/main" id="{4C61795F-7750-42BE-2568-C986CCED87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107817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730</xdr:row>
      <xdr:rowOff>0</xdr:rowOff>
    </xdr:from>
    <xdr:to>
      <xdr:col>29</xdr:col>
      <xdr:colOff>76200</xdr:colOff>
      <xdr:row>735</xdr:row>
      <xdr:rowOff>365760</xdr:rowOff>
    </xdr:to>
    <xdr:pic>
      <xdr:nvPicPr>
        <xdr:cNvPr id="169" name="Picture 168" descr="Kanata Rangers Logo">
          <a:extLst>
            <a:ext uri="{FF2B5EF4-FFF2-40B4-BE49-F238E27FC236}">
              <a16:creationId xmlns:a16="http://schemas.microsoft.com/office/drawing/2014/main" id="{FE9298B6-5145-AB79-2F6D-FB7266B59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123971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734</xdr:row>
      <xdr:rowOff>0</xdr:rowOff>
    </xdr:from>
    <xdr:to>
      <xdr:col>29</xdr:col>
      <xdr:colOff>76200</xdr:colOff>
      <xdr:row>738</xdr:row>
      <xdr:rowOff>106680</xdr:rowOff>
    </xdr:to>
    <xdr:pic>
      <xdr:nvPicPr>
        <xdr:cNvPr id="170" name="Picture 169" descr="Kapuskasing Ice Hawks Logo">
          <a:extLst>
            <a:ext uri="{FF2B5EF4-FFF2-40B4-BE49-F238E27FC236}">
              <a16:creationId xmlns:a16="http://schemas.microsoft.com/office/drawing/2014/main" id="{60871467-CE71-38B8-9A3B-BF38A77A51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137154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738</xdr:row>
      <xdr:rowOff>0</xdr:rowOff>
    </xdr:from>
    <xdr:to>
      <xdr:col>29</xdr:col>
      <xdr:colOff>76200</xdr:colOff>
      <xdr:row>743</xdr:row>
      <xdr:rowOff>182880</xdr:rowOff>
    </xdr:to>
    <xdr:pic>
      <xdr:nvPicPr>
        <xdr:cNvPr id="171" name="Picture 170" descr="Kapuskasing Jaguars Logo">
          <a:extLst>
            <a:ext uri="{FF2B5EF4-FFF2-40B4-BE49-F238E27FC236}">
              <a16:creationId xmlns:a16="http://schemas.microsoft.com/office/drawing/2014/main" id="{24EC46A8-FBF2-8476-A850-1C05B17E42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155137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742</xdr:row>
      <xdr:rowOff>0</xdr:rowOff>
    </xdr:from>
    <xdr:to>
      <xdr:col>29</xdr:col>
      <xdr:colOff>76200</xdr:colOff>
      <xdr:row>747</xdr:row>
      <xdr:rowOff>182880</xdr:rowOff>
    </xdr:to>
    <xdr:pic>
      <xdr:nvPicPr>
        <xdr:cNvPr id="172" name="Picture 171" descr="Keene Wolverines Logo">
          <a:extLst>
            <a:ext uri="{FF2B5EF4-FFF2-40B4-BE49-F238E27FC236}">
              <a16:creationId xmlns:a16="http://schemas.microsoft.com/office/drawing/2014/main" id="{EE7060E7-630C-2CBE-D0AB-6507EE5BD3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170148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746</xdr:row>
      <xdr:rowOff>0</xdr:rowOff>
    </xdr:from>
    <xdr:to>
      <xdr:col>29</xdr:col>
      <xdr:colOff>76200</xdr:colOff>
      <xdr:row>751</xdr:row>
      <xdr:rowOff>68580</xdr:rowOff>
    </xdr:to>
    <xdr:pic>
      <xdr:nvPicPr>
        <xdr:cNvPr id="173" name="Picture 172" descr="Otonabee Wolves Logo">
          <a:extLst>
            <a:ext uri="{FF2B5EF4-FFF2-40B4-BE49-F238E27FC236}">
              <a16:creationId xmlns:a16="http://schemas.microsoft.com/office/drawing/2014/main" id="{2883DE4B-90B6-7722-F198-1F3A9A07D4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185160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750</xdr:row>
      <xdr:rowOff>0</xdr:rowOff>
    </xdr:from>
    <xdr:to>
      <xdr:col>29</xdr:col>
      <xdr:colOff>76200</xdr:colOff>
      <xdr:row>754</xdr:row>
      <xdr:rowOff>68580</xdr:rowOff>
    </xdr:to>
    <xdr:pic>
      <xdr:nvPicPr>
        <xdr:cNvPr id="174" name="Picture 173" descr="Kemptville Royals Logo">
          <a:extLst>
            <a:ext uri="{FF2B5EF4-FFF2-40B4-BE49-F238E27FC236}">
              <a16:creationId xmlns:a16="http://schemas.microsoft.com/office/drawing/2014/main" id="{A95FCABC-2394-E646-D67A-1C6EDB56A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201314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754</xdr:row>
      <xdr:rowOff>0</xdr:rowOff>
    </xdr:from>
    <xdr:to>
      <xdr:col>29</xdr:col>
      <xdr:colOff>76200</xdr:colOff>
      <xdr:row>759</xdr:row>
      <xdr:rowOff>548640</xdr:rowOff>
    </xdr:to>
    <xdr:pic>
      <xdr:nvPicPr>
        <xdr:cNvPr id="175" name="Picture 174" descr="Kenora Thistles Logo">
          <a:extLst>
            <a:ext uri="{FF2B5EF4-FFF2-40B4-BE49-F238E27FC236}">
              <a16:creationId xmlns:a16="http://schemas.microsoft.com/office/drawing/2014/main" id="{F57B49A9-3A5D-7052-4B0F-550B51CC6E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219678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758</xdr:row>
      <xdr:rowOff>0</xdr:rowOff>
    </xdr:from>
    <xdr:to>
      <xdr:col>29</xdr:col>
      <xdr:colOff>76200</xdr:colOff>
      <xdr:row>763</xdr:row>
      <xdr:rowOff>0</xdr:rowOff>
    </xdr:to>
    <xdr:pic>
      <xdr:nvPicPr>
        <xdr:cNvPr id="176" name="Picture 175" descr="Lake of the Woods Canucks Logo">
          <a:extLst>
            <a:ext uri="{FF2B5EF4-FFF2-40B4-BE49-F238E27FC236}">
              <a16:creationId xmlns:a16="http://schemas.microsoft.com/office/drawing/2014/main" id="{8E13F1DC-7703-4C0F-4C24-4FE245E601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231032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762</xdr:row>
      <xdr:rowOff>0</xdr:rowOff>
    </xdr:from>
    <xdr:to>
      <xdr:col>29</xdr:col>
      <xdr:colOff>76200</xdr:colOff>
      <xdr:row>768</xdr:row>
      <xdr:rowOff>0</xdr:rowOff>
    </xdr:to>
    <xdr:pic>
      <xdr:nvPicPr>
        <xdr:cNvPr id="177" name="Picture 176" descr="Georgina Blaze Logo">
          <a:extLst>
            <a:ext uri="{FF2B5EF4-FFF2-40B4-BE49-F238E27FC236}">
              <a16:creationId xmlns:a16="http://schemas.microsoft.com/office/drawing/2014/main" id="{ED523C21-7222-C8F1-5E0C-56A8CCE33C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247872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766</xdr:row>
      <xdr:rowOff>0</xdr:rowOff>
    </xdr:from>
    <xdr:to>
      <xdr:col>29</xdr:col>
      <xdr:colOff>76200</xdr:colOff>
      <xdr:row>771</xdr:row>
      <xdr:rowOff>182880</xdr:rowOff>
    </xdr:to>
    <xdr:pic>
      <xdr:nvPicPr>
        <xdr:cNvPr id="178" name="Picture 177" descr="Georgina Golden Hawks Logo">
          <a:extLst>
            <a:ext uri="{FF2B5EF4-FFF2-40B4-BE49-F238E27FC236}">
              <a16:creationId xmlns:a16="http://schemas.microsoft.com/office/drawing/2014/main" id="{6A207D1F-385B-2940-594F-3475E2FCDD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259226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770</xdr:row>
      <xdr:rowOff>0</xdr:rowOff>
    </xdr:from>
    <xdr:to>
      <xdr:col>29</xdr:col>
      <xdr:colOff>76200</xdr:colOff>
      <xdr:row>775</xdr:row>
      <xdr:rowOff>68580</xdr:rowOff>
    </xdr:to>
    <xdr:pic>
      <xdr:nvPicPr>
        <xdr:cNvPr id="179" name="Picture 178" descr="Kincardine Kinucks Logo">
          <a:extLst>
            <a:ext uri="{FF2B5EF4-FFF2-40B4-BE49-F238E27FC236}">
              <a16:creationId xmlns:a16="http://schemas.microsoft.com/office/drawing/2014/main" id="{F6E0C756-BE38-98BF-810B-1DB07DA7D8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274237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774</xdr:row>
      <xdr:rowOff>0</xdr:rowOff>
    </xdr:from>
    <xdr:to>
      <xdr:col>29</xdr:col>
      <xdr:colOff>76200</xdr:colOff>
      <xdr:row>779</xdr:row>
      <xdr:rowOff>106680</xdr:rowOff>
    </xdr:to>
    <xdr:pic>
      <xdr:nvPicPr>
        <xdr:cNvPr id="180" name="Picture 179" descr="Kingston Canadians Logo">
          <a:extLst>
            <a:ext uri="{FF2B5EF4-FFF2-40B4-BE49-F238E27FC236}">
              <a16:creationId xmlns:a16="http://schemas.microsoft.com/office/drawing/2014/main" id="{7526346C-9FD4-8311-AFD2-35FB622A7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290392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778</xdr:row>
      <xdr:rowOff>0</xdr:rowOff>
    </xdr:from>
    <xdr:to>
      <xdr:col>29</xdr:col>
      <xdr:colOff>76200</xdr:colOff>
      <xdr:row>783</xdr:row>
      <xdr:rowOff>182880</xdr:rowOff>
    </xdr:to>
    <xdr:pic>
      <xdr:nvPicPr>
        <xdr:cNvPr id="181" name="Picture 180" descr="Kingston Ice Wolves Logo">
          <a:extLst>
            <a:ext uri="{FF2B5EF4-FFF2-40B4-BE49-F238E27FC236}">
              <a16:creationId xmlns:a16="http://schemas.microsoft.com/office/drawing/2014/main" id="{247E0285-F577-4D20-88DD-4E5F9E580D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306165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782</xdr:row>
      <xdr:rowOff>0</xdr:rowOff>
    </xdr:from>
    <xdr:to>
      <xdr:col>29</xdr:col>
      <xdr:colOff>76200</xdr:colOff>
      <xdr:row>786</xdr:row>
      <xdr:rowOff>68580</xdr:rowOff>
    </xdr:to>
    <xdr:pic>
      <xdr:nvPicPr>
        <xdr:cNvPr id="182" name="Picture 181" descr="Kingston Jr Gaels Logo">
          <a:extLst>
            <a:ext uri="{FF2B5EF4-FFF2-40B4-BE49-F238E27FC236}">
              <a16:creationId xmlns:a16="http://schemas.microsoft.com/office/drawing/2014/main" id="{65437C54-E1AA-3776-A147-07CA38D05E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321177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786</xdr:row>
      <xdr:rowOff>0</xdr:rowOff>
    </xdr:from>
    <xdr:to>
      <xdr:col>29</xdr:col>
      <xdr:colOff>76200</xdr:colOff>
      <xdr:row>790</xdr:row>
      <xdr:rowOff>106680</xdr:rowOff>
    </xdr:to>
    <xdr:pic>
      <xdr:nvPicPr>
        <xdr:cNvPr id="183" name="Picture 182" descr="Lake Erie North Stars Logo">
          <a:extLst>
            <a:ext uri="{FF2B5EF4-FFF2-40B4-BE49-F238E27FC236}">
              <a16:creationId xmlns:a16="http://schemas.microsoft.com/office/drawing/2014/main" id="{DAD09A3B-672E-F5D3-A7B7-012F5FABDC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339541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790</xdr:row>
      <xdr:rowOff>0</xdr:rowOff>
    </xdr:from>
    <xdr:to>
      <xdr:col>29</xdr:col>
      <xdr:colOff>76200</xdr:colOff>
      <xdr:row>794</xdr:row>
      <xdr:rowOff>106680</xdr:rowOff>
    </xdr:to>
    <xdr:pic>
      <xdr:nvPicPr>
        <xdr:cNvPr id="184" name="Picture 183" descr="Kirkland Lake Blue Devils Logo">
          <a:extLst>
            <a:ext uri="{FF2B5EF4-FFF2-40B4-BE49-F238E27FC236}">
              <a16:creationId xmlns:a16="http://schemas.microsoft.com/office/drawing/2014/main" id="{76FDC5EF-AE2F-2431-00F1-96339B8D6A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357524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794</xdr:row>
      <xdr:rowOff>0</xdr:rowOff>
    </xdr:from>
    <xdr:to>
      <xdr:col>29</xdr:col>
      <xdr:colOff>76200</xdr:colOff>
      <xdr:row>799</xdr:row>
      <xdr:rowOff>365760</xdr:rowOff>
    </xdr:to>
    <xdr:pic>
      <xdr:nvPicPr>
        <xdr:cNvPr id="185" name="Picture 184" descr="Kitchener Jr Rangers Logo">
          <a:extLst>
            <a:ext uri="{FF2B5EF4-FFF2-40B4-BE49-F238E27FC236}">
              <a16:creationId xmlns:a16="http://schemas.microsoft.com/office/drawing/2014/main" id="{EC319A27-69C2-7A3F-EEEA-C8A4B1DAE8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375507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798</xdr:row>
      <xdr:rowOff>0</xdr:rowOff>
    </xdr:from>
    <xdr:to>
      <xdr:col>29</xdr:col>
      <xdr:colOff>76200</xdr:colOff>
      <xdr:row>803</xdr:row>
      <xdr:rowOff>182880</xdr:rowOff>
    </xdr:to>
    <xdr:pic>
      <xdr:nvPicPr>
        <xdr:cNvPr id="186" name="Picture 185" descr="Kitchener Lady Rangers Logo">
          <a:extLst>
            <a:ext uri="{FF2B5EF4-FFF2-40B4-BE49-F238E27FC236}">
              <a16:creationId xmlns:a16="http://schemas.microsoft.com/office/drawing/2014/main" id="{78BEC801-10B7-9A35-5836-F183E0CAD8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388690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802</xdr:row>
      <xdr:rowOff>0</xdr:rowOff>
    </xdr:from>
    <xdr:to>
      <xdr:col>29</xdr:col>
      <xdr:colOff>76200</xdr:colOff>
      <xdr:row>807</xdr:row>
      <xdr:rowOff>182880</xdr:rowOff>
    </xdr:to>
    <xdr:pic>
      <xdr:nvPicPr>
        <xdr:cNvPr id="187" name="Picture 186" descr="Elgin Middlesex Canucks Logo">
          <a:extLst>
            <a:ext uri="{FF2B5EF4-FFF2-40B4-BE49-F238E27FC236}">
              <a16:creationId xmlns:a16="http://schemas.microsoft.com/office/drawing/2014/main" id="{720B481C-264D-7C3D-EEF1-D23BA967A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403701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806</xdr:row>
      <xdr:rowOff>0</xdr:rowOff>
    </xdr:from>
    <xdr:to>
      <xdr:col>29</xdr:col>
      <xdr:colOff>76200</xdr:colOff>
      <xdr:row>809</xdr:row>
      <xdr:rowOff>586740</xdr:rowOff>
    </xdr:to>
    <xdr:pic>
      <xdr:nvPicPr>
        <xdr:cNvPr id="188" name="Picture 187" descr="Upper Maitland Mustangs Logo">
          <a:extLst>
            <a:ext uri="{FF2B5EF4-FFF2-40B4-BE49-F238E27FC236}">
              <a16:creationId xmlns:a16="http://schemas.microsoft.com/office/drawing/2014/main" id="{8823C4A9-86B4-1DBA-C592-5013ABD416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418713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810</xdr:row>
      <xdr:rowOff>0</xdr:rowOff>
    </xdr:from>
    <xdr:to>
      <xdr:col>29</xdr:col>
      <xdr:colOff>76200</xdr:colOff>
      <xdr:row>815</xdr:row>
      <xdr:rowOff>68580</xdr:rowOff>
    </xdr:to>
    <xdr:pic>
      <xdr:nvPicPr>
        <xdr:cNvPr id="189" name="Picture 188" descr="Lakefield Chiefs Logo">
          <a:extLst>
            <a:ext uri="{FF2B5EF4-FFF2-40B4-BE49-F238E27FC236}">
              <a16:creationId xmlns:a16="http://schemas.microsoft.com/office/drawing/2014/main" id="{3D082D7E-25FD-4F1F-D55E-077A84991D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440734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814</xdr:row>
      <xdr:rowOff>0</xdr:rowOff>
    </xdr:from>
    <xdr:to>
      <xdr:col>29</xdr:col>
      <xdr:colOff>76200</xdr:colOff>
      <xdr:row>819</xdr:row>
      <xdr:rowOff>182880</xdr:rowOff>
    </xdr:to>
    <xdr:pic>
      <xdr:nvPicPr>
        <xdr:cNvPr id="190" name="Picture 189" descr="Lakeshore Lightning Logo">
          <a:extLst>
            <a:ext uri="{FF2B5EF4-FFF2-40B4-BE49-F238E27FC236}">
              <a16:creationId xmlns:a16="http://schemas.microsoft.com/office/drawing/2014/main" id="{B8F9E260-264F-68C2-FFA0-960CAEC3CA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456889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818</xdr:row>
      <xdr:rowOff>0</xdr:rowOff>
    </xdr:from>
    <xdr:to>
      <xdr:col>29</xdr:col>
      <xdr:colOff>76200</xdr:colOff>
      <xdr:row>823</xdr:row>
      <xdr:rowOff>68580</xdr:rowOff>
    </xdr:to>
    <xdr:pic>
      <xdr:nvPicPr>
        <xdr:cNvPr id="191" name="Picture 190" descr="Lambeth Lancers Logo">
          <a:extLst>
            <a:ext uri="{FF2B5EF4-FFF2-40B4-BE49-F238E27FC236}">
              <a16:creationId xmlns:a16="http://schemas.microsoft.com/office/drawing/2014/main" id="{F7B5BD14-097B-CE9D-9294-760FF8C47E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471900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822</xdr:row>
      <xdr:rowOff>0</xdr:rowOff>
    </xdr:from>
    <xdr:to>
      <xdr:col>29</xdr:col>
      <xdr:colOff>76200</xdr:colOff>
      <xdr:row>825</xdr:row>
      <xdr:rowOff>586740</xdr:rowOff>
    </xdr:to>
    <xdr:pic>
      <xdr:nvPicPr>
        <xdr:cNvPr id="192" name="Picture 191" descr="Lambton Shores Predators Logo">
          <a:extLst>
            <a:ext uri="{FF2B5EF4-FFF2-40B4-BE49-F238E27FC236}">
              <a16:creationId xmlns:a16="http://schemas.microsoft.com/office/drawing/2014/main" id="{B90FEF05-5B45-5724-09AE-FD1969E76E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488055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826</xdr:row>
      <xdr:rowOff>0</xdr:rowOff>
    </xdr:from>
    <xdr:to>
      <xdr:col>29</xdr:col>
      <xdr:colOff>76200</xdr:colOff>
      <xdr:row>831</xdr:row>
      <xdr:rowOff>68580</xdr:rowOff>
    </xdr:to>
    <xdr:pic>
      <xdr:nvPicPr>
        <xdr:cNvPr id="193" name="Picture 192" descr="Langton Leafs Logo">
          <a:extLst>
            <a:ext uri="{FF2B5EF4-FFF2-40B4-BE49-F238E27FC236}">
              <a16:creationId xmlns:a16="http://schemas.microsoft.com/office/drawing/2014/main" id="{6C387EE5-9C05-FDEB-2C3C-19A29D2D8B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507867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830</xdr:row>
      <xdr:rowOff>0</xdr:rowOff>
    </xdr:from>
    <xdr:to>
      <xdr:col>29</xdr:col>
      <xdr:colOff>76200</xdr:colOff>
      <xdr:row>835</xdr:row>
      <xdr:rowOff>68580</xdr:rowOff>
    </xdr:to>
    <xdr:pic>
      <xdr:nvPicPr>
        <xdr:cNvPr id="194" name="Picture 193" descr="LaSalle Sabres Logo">
          <a:extLst>
            <a:ext uri="{FF2B5EF4-FFF2-40B4-BE49-F238E27FC236}">
              <a16:creationId xmlns:a16="http://schemas.microsoft.com/office/drawing/2014/main" id="{C19AE366-C9F2-BA9F-BBED-24987A2E5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524021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834</xdr:row>
      <xdr:rowOff>0</xdr:rowOff>
    </xdr:from>
    <xdr:to>
      <xdr:col>29</xdr:col>
      <xdr:colOff>76200</xdr:colOff>
      <xdr:row>840</xdr:row>
      <xdr:rowOff>0</xdr:rowOff>
    </xdr:to>
    <xdr:pic>
      <xdr:nvPicPr>
        <xdr:cNvPr id="195" name="Picture 194" descr="Southpoint Capitals Logo">
          <a:extLst>
            <a:ext uri="{FF2B5EF4-FFF2-40B4-BE49-F238E27FC236}">
              <a16:creationId xmlns:a16="http://schemas.microsoft.com/office/drawing/2014/main" id="{80ECD6F7-2A8C-2519-D4F8-143956AB48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540175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838</xdr:row>
      <xdr:rowOff>0</xdr:rowOff>
    </xdr:from>
    <xdr:to>
      <xdr:col>29</xdr:col>
      <xdr:colOff>76200</xdr:colOff>
      <xdr:row>844</xdr:row>
      <xdr:rowOff>0</xdr:rowOff>
    </xdr:to>
    <xdr:pic>
      <xdr:nvPicPr>
        <xdr:cNvPr id="196" name="Picture 195" descr="Southpoint Stars Logo">
          <a:extLst>
            <a:ext uri="{FF2B5EF4-FFF2-40B4-BE49-F238E27FC236}">
              <a16:creationId xmlns:a16="http://schemas.microsoft.com/office/drawing/2014/main" id="{460056FF-1359-54B0-B6A3-238DA6ED22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553358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842</xdr:row>
      <xdr:rowOff>0</xdr:rowOff>
    </xdr:from>
    <xdr:to>
      <xdr:col>29</xdr:col>
      <xdr:colOff>76200</xdr:colOff>
      <xdr:row>847</xdr:row>
      <xdr:rowOff>68580</xdr:rowOff>
    </xdr:to>
    <xdr:pic>
      <xdr:nvPicPr>
        <xdr:cNvPr id="197" name="Picture 196" descr="Leitrim Hawks Logo">
          <a:extLst>
            <a:ext uri="{FF2B5EF4-FFF2-40B4-BE49-F238E27FC236}">
              <a16:creationId xmlns:a16="http://schemas.microsoft.com/office/drawing/2014/main" id="{373E1A14-408A-1004-4119-1B8A90F89B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566541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846</xdr:row>
      <xdr:rowOff>0</xdr:rowOff>
    </xdr:from>
    <xdr:to>
      <xdr:col>29</xdr:col>
      <xdr:colOff>76200</xdr:colOff>
      <xdr:row>852</xdr:row>
      <xdr:rowOff>0</xdr:rowOff>
    </xdr:to>
    <xdr:pic>
      <xdr:nvPicPr>
        <xdr:cNvPr id="198" name="Picture 197" descr="Lincoln Blades Logo">
          <a:extLst>
            <a:ext uri="{FF2B5EF4-FFF2-40B4-BE49-F238E27FC236}">
              <a16:creationId xmlns:a16="http://schemas.microsoft.com/office/drawing/2014/main" id="{E7C83A2A-BCC2-6356-B135-8F3DCE0209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582695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850</xdr:row>
      <xdr:rowOff>0</xdr:rowOff>
    </xdr:from>
    <xdr:to>
      <xdr:col>29</xdr:col>
      <xdr:colOff>76200</xdr:colOff>
      <xdr:row>853</xdr:row>
      <xdr:rowOff>769620</xdr:rowOff>
    </xdr:to>
    <xdr:pic>
      <xdr:nvPicPr>
        <xdr:cNvPr id="199" name="Picture 198" descr="Central Ontario Wolves Logo">
          <a:extLst>
            <a:ext uri="{FF2B5EF4-FFF2-40B4-BE49-F238E27FC236}">
              <a16:creationId xmlns:a16="http://schemas.microsoft.com/office/drawing/2014/main" id="{63FB2637-CD59-5C8A-920B-2A975D94DA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594049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854</xdr:row>
      <xdr:rowOff>0</xdr:rowOff>
    </xdr:from>
    <xdr:to>
      <xdr:col>29</xdr:col>
      <xdr:colOff>76200</xdr:colOff>
      <xdr:row>859</xdr:row>
      <xdr:rowOff>68580</xdr:rowOff>
    </xdr:to>
    <xdr:pic>
      <xdr:nvPicPr>
        <xdr:cNvPr id="200" name="Picture 199" descr="Kawartha Coyotes Logo">
          <a:extLst>
            <a:ext uri="{FF2B5EF4-FFF2-40B4-BE49-F238E27FC236}">
              <a16:creationId xmlns:a16="http://schemas.microsoft.com/office/drawing/2014/main" id="{55D8A671-C1A0-F511-1154-7A2FFA29F9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614242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858</xdr:row>
      <xdr:rowOff>0</xdr:rowOff>
    </xdr:from>
    <xdr:to>
      <xdr:col>29</xdr:col>
      <xdr:colOff>76200</xdr:colOff>
      <xdr:row>864</xdr:row>
      <xdr:rowOff>0</xdr:rowOff>
    </xdr:to>
    <xdr:pic>
      <xdr:nvPicPr>
        <xdr:cNvPr id="201" name="Picture 200" descr="Lindsay Lynx Logo">
          <a:extLst>
            <a:ext uri="{FF2B5EF4-FFF2-40B4-BE49-F238E27FC236}">
              <a16:creationId xmlns:a16="http://schemas.microsoft.com/office/drawing/2014/main" id="{EF5E6733-381F-4A7F-1CFA-F7E2FD310A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630396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862</xdr:row>
      <xdr:rowOff>0</xdr:rowOff>
    </xdr:from>
    <xdr:to>
      <xdr:col>29</xdr:col>
      <xdr:colOff>76200</xdr:colOff>
      <xdr:row>867</xdr:row>
      <xdr:rowOff>68580</xdr:rowOff>
    </xdr:to>
    <xdr:pic>
      <xdr:nvPicPr>
        <xdr:cNvPr id="202" name="Picture 201" descr="Lindsay Muskies Logo">
          <a:extLst>
            <a:ext uri="{FF2B5EF4-FFF2-40B4-BE49-F238E27FC236}">
              <a16:creationId xmlns:a16="http://schemas.microsoft.com/office/drawing/2014/main" id="{FA02536D-DEA6-4269-C207-4CD334DCD2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643579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866</xdr:row>
      <xdr:rowOff>0</xdr:rowOff>
    </xdr:from>
    <xdr:to>
      <xdr:col>29</xdr:col>
      <xdr:colOff>76200</xdr:colOff>
      <xdr:row>871</xdr:row>
      <xdr:rowOff>68580</xdr:rowOff>
    </xdr:to>
    <xdr:pic>
      <xdr:nvPicPr>
        <xdr:cNvPr id="203" name="Picture 202" descr="Listowel Cyclones Logo">
          <a:extLst>
            <a:ext uri="{FF2B5EF4-FFF2-40B4-BE49-F238E27FC236}">
              <a16:creationId xmlns:a16="http://schemas.microsoft.com/office/drawing/2014/main" id="{51927A69-3E47-398D-2500-99AA848D15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659733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870</xdr:row>
      <xdr:rowOff>0</xdr:rowOff>
    </xdr:from>
    <xdr:to>
      <xdr:col>29</xdr:col>
      <xdr:colOff>76200</xdr:colOff>
      <xdr:row>875</xdr:row>
      <xdr:rowOff>68580</xdr:rowOff>
    </xdr:to>
    <xdr:pic>
      <xdr:nvPicPr>
        <xdr:cNvPr id="204" name="Picture 203" descr="Southeast Surge Logo">
          <a:extLst>
            <a:ext uri="{FF2B5EF4-FFF2-40B4-BE49-F238E27FC236}">
              <a16:creationId xmlns:a16="http://schemas.microsoft.com/office/drawing/2014/main" id="{349000F5-8CBD-71E2-4501-05FB1B19C1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675888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874</xdr:row>
      <xdr:rowOff>0</xdr:rowOff>
    </xdr:from>
    <xdr:to>
      <xdr:col>29</xdr:col>
      <xdr:colOff>76200</xdr:colOff>
      <xdr:row>878</xdr:row>
      <xdr:rowOff>106680</xdr:rowOff>
    </xdr:to>
    <xdr:pic>
      <xdr:nvPicPr>
        <xdr:cNvPr id="205" name="Picture 204" descr="Mariposa Lightning Logo">
          <a:extLst>
            <a:ext uri="{FF2B5EF4-FFF2-40B4-BE49-F238E27FC236}">
              <a16:creationId xmlns:a16="http://schemas.microsoft.com/office/drawing/2014/main" id="{1602C4CB-A116-DC34-446A-E4DACE7106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692042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878</xdr:row>
      <xdr:rowOff>0</xdr:rowOff>
    </xdr:from>
    <xdr:to>
      <xdr:col>29</xdr:col>
      <xdr:colOff>76200</xdr:colOff>
      <xdr:row>881</xdr:row>
      <xdr:rowOff>586740</xdr:rowOff>
    </xdr:to>
    <xdr:pic>
      <xdr:nvPicPr>
        <xdr:cNvPr id="206" name="Picture 205" descr="Manitoulin Panthers Logo">
          <a:extLst>
            <a:ext uri="{FF2B5EF4-FFF2-40B4-BE49-F238E27FC236}">
              <a16:creationId xmlns:a16="http://schemas.microsoft.com/office/drawing/2014/main" id="{9C2704D8-6017-E52B-FA00-66CE07A549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710025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882</xdr:row>
      <xdr:rowOff>0</xdr:rowOff>
    </xdr:from>
    <xdr:to>
      <xdr:col>29</xdr:col>
      <xdr:colOff>76200</xdr:colOff>
      <xdr:row>888</xdr:row>
      <xdr:rowOff>182880</xdr:rowOff>
    </xdr:to>
    <xdr:pic>
      <xdr:nvPicPr>
        <xdr:cNvPr id="207" name="Picture 206" descr="London Bandits Logo">
          <a:extLst>
            <a:ext uri="{FF2B5EF4-FFF2-40B4-BE49-F238E27FC236}">
              <a16:creationId xmlns:a16="http://schemas.microsoft.com/office/drawing/2014/main" id="{E2C56C1A-386F-3EAD-C334-50ECA0E87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729837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886</xdr:row>
      <xdr:rowOff>0</xdr:rowOff>
    </xdr:from>
    <xdr:to>
      <xdr:col>29</xdr:col>
      <xdr:colOff>76200</xdr:colOff>
      <xdr:row>892</xdr:row>
      <xdr:rowOff>0</xdr:rowOff>
    </xdr:to>
    <xdr:pic>
      <xdr:nvPicPr>
        <xdr:cNvPr id="208" name="Picture 207" descr="London Devilettes Logo">
          <a:extLst>
            <a:ext uri="{FF2B5EF4-FFF2-40B4-BE49-F238E27FC236}">
              <a16:creationId xmlns:a16="http://schemas.microsoft.com/office/drawing/2014/main" id="{6B6935B0-BED1-3EA3-8425-498C5E4F4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741191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890</xdr:row>
      <xdr:rowOff>0</xdr:rowOff>
    </xdr:from>
    <xdr:to>
      <xdr:col>29</xdr:col>
      <xdr:colOff>76200</xdr:colOff>
      <xdr:row>896</xdr:row>
      <xdr:rowOff>182880</xdr:rowOff>
    </xdr:to>
    <xdr:pic>
      <xdr:nvPicPr>
        <xdr:cNvPr id="209" name="Picture 208" descr="London Jr Knights Logo">
          <a:extLst>
            <a:ext uri="{FF2B5EF4-FFF2-40B4-BE49-F238E27FC236}">
              <a16:creationId xmlns:a16="http://schemas.microsoft.com/office/drawing/2014/main" id="{21D6BC41-968A-975B-5F22-5E152FCB60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754374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894</xdr:row>
      <xdr:rowOff>0</xdr:rowOff>
    </xdr:from>
    <xdr:to>
      <xdr:col>29</xdr:col>
      <xdr:colOff>76200</xdr:colOff>
      <xdr:row>897</xdr:row>
      <xdr:rowOff>952500</xdr:rowOff>
    </xdr:to>
    <xdr:pic>
      <xdr:nvPicPr>
        <xdr:cNvPr id="210" name="Picture 209" descr="London Jr Mustangs Logo">
          <a:extLst>
            <a:ext uri="{FF2B5EF4-FFF2-40B4-BE49-F238E27FC236}">
              <a16:creationId xmlns:a16="http://schemas.microsoft.com/office/drawing/2014/main" id="{3161F90F-A075-6B93-8DB7-48ABA2803A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765727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898</xdr:row>
      <xdr:rowOff>0</xdr:rowOff>
    </xdr:from>
    <xdr:to>
      <xdr:col>29</xdr:col>
      <xdr:colOff>76200</xdr:colOff>
      <xdr:row>904</xdr:row>
      <xdr:rowOff>0</xdr:rowOff>
    </xdr:to>
    <xdr:pic>
      <xdr:nvPicPr>
        <xdr:cNvPr id="211" name="Picture 210" descr="North London Nationals Logo">
          <a:extLst>
            <a:ext uri="{FF2B5EF4-FFF2-40B4-BE49-F238E27FC236}">
              <a16:creationId xmlns:a16="http://schemas.microsoft.com/office/drawing/2014/main" id="{3B624F1D-8F1D-50AF-FE58-A0E0203523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786301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902</xdr:row>
      <xdr:rowOff>0</xdr:rowOff>
    </xdr:from>
    <xdr:to>
      <xdr:col>29</xdr:col>
      <xdr:colOff>76200</xdr:colOff>
      <xdr:row>908</xdr:row>
      <xdr:rowOff>0</xdr:rowOff>
    </xdr:to>
    <xdr:pic>
      <xdr:nvPicPr>
        <xdr:cNvPr id="212" name="Picture 211" descr="Oakridge Aeros Logo">
          <a:extLst>
            <a:ext uri="{FF2B5EF4-FFF2-40B4-BE49-F238E27FC236}">
              <a16:creationId xmlns:a16="http://schemas.microsoft.com/office/drawing/2014/main" id="{3EE07807-4625-C95A-CB2A-277876050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799484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906</xdr:row>
      <xdr:rowOff>0</xdr:rowOff>
    </xdr:from>
    <xdr:to>
      <xdr:col>29</xdr:col>
      <xdr:colOff>76200</xdr:colOff>
      <xdr:row>911</xdr:row>
      <xdr:rowOff>365760</xdr:rowOff>
    </xdr:to>
    <xdr:pic>
      <xdr:nvPicPr>
        <xdr:cNvPr id="213" name="Picture 212" descr="West London Hawks Logo">
          <a:extLst>
            <a:ext uri="{FF2B5EF4-FFF2-40B4-BE49-F238E27FC236}">
              <a16:creationId xmlns:a16="http://schemas.microsoft.com/office/drawing/2014/main" id="{16DBD4E4-B167-AFA7-F7FC-ACDADC58C0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810838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910</xdr:row>
      <xdr:rowOff>0</xdr:rowOff>
    </xdr:from>
    <xdr:to>
      <xdr:col>29</xdr:col>
      <xdr:colOff>76200</xdr:colOff>
      <xdr:row>915</xdr:row>
      <xdr:rowOff>365760</xdr:rowOff>
    </xdr:to>
    <xdr:pic>
      <xdr:nvPicPr>
        <xdr:cNvPr id="214" name="Picture 213" descr="South Stormont Selects Logo">
          <a:extLst>
            <a:ext uri="{FF2B5EF4-FFF2-40B4-BE49-F238E27FC236}">
              <a16:creationId xmlns:a16="http://schemas.microsoft.com/office/drawing/2014/main" id="{198B461E-86B1-CF5A-7371-39C3E4D5D9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824020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914</xdr:row>
      <xdr:rowOff>0</xdr:rowOff>
    </xdr:from>
    <xdr:to>
      <xdr:col>29</xdr:col>
      <xdr:colOff>76200</xdr:colOff>
      <xdr:row>920</xdr:row>
      <xdr:rowOff>0</xdr:rowOff>
    </xdr:to>
    <xdr:pic>
      <xdr:nvPicPr>
        <xdr:cNvPr id="215" name="Picture 214" descr="Longlac Timberwolves Logo">
          <a:extLst>
            <a:ext uri="{FF2B5EF4-FFF2-40B4-BE49-F238E27FC236}">
              <a16:creationId xmlns:a16="http://schemas.microsoft.com/office/drawing/2014/main" id="{6C65BBEF-43D4-4E9C-2ED0-C4B4D76120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837203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918</xdr:row>
      <xdr:rowOff>0</xdr:rowOff>
    </xdr:from>
    <xdr:to>
      <xdr:col>29</xdr:col>
      <xdr:colOff>76200</xdr:colOff>
      <xdr:row>921</xdr:row>
      <xdr:rowOff>952500</xdr:rowOff>
    </xdr:to>
    <xdr:pic>
      <xdr:nvPicPr>
        <xdr:cNvPr id="216" name="Picture 215" descr="Lucan Irish Logo">
          <a:extLst>
            <a:ext uri="{FF2B5EF4-FFF2-40B4-BE49-F238E27FC236}">
              <a16:creationId xmlns:a16="http://schemas.microsoft.com/office/drawing/2014/main" id="{AD40B6EA-CB07-1EBD-EDAF-AA14C5FA30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850386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922</xdr:row>
      <xdr:rowOff>0</xdr:rowOff>
    </xdr:from>
    <xdr:to>
      <xdr:col>29</xdr:col>
      <xdr:colOff>76200</xdr:colOff>
      <xdr:row>926</xdr:row>
      <xdr:rowOff>106680</xdr:rowOff>
    </xdr:to>
    <xdr:pic>
      <xdr:nvPicPr>
        <xdr:cNvPr id="217" name="Picture 216" descr="Huron-Bruce Blizzard Logo">
          <a:extLst>
            <a:ext uri="{FF2B5EF4-FFF2-40B4-BE49-F238E27FC236}">
              <a16:creationId xmlns:a16="http://schemas.microsoft.com/office/drawing/2014/main" id="{53560843-0ACD-87ED-963B-45848F404B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870960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926</xdr:row>
      <xdr:rowOff>0</xdr:rowOff>
    </xdr:from>
    <xdr:to>
      <xdr:col>29</xdr:col>
      <xdr:colOff>76200</xdr:colOff>
      <xdr:row>930</xdr:row>
      <xdr:rowOff>106680</xdr:rowOff>
    </xdr:to>
    <xdr:pic>
      <xdr:nvPicPr>
        <xdr:cNvPr id="218" name="Picture 217" descr="Centre Hastings Grizzlies Logo">
          <a:extLst>
            <a:ext uri="{FF2B5EF4-FFF2-40B4-BE49-F238E27FC236}">
              <a16:creationId xmlns:a16="http://schemas.microsoft.com/office/drawing/2014/main" id="{66787C56-937C-DCD5-E41B-88538F7D3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888943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930</xdr:row>
      <xdr:rowOff>0</xdr:rowOff>
    </xdr:from>
    <xdr:to>
      <xdr:col>29</xdr:col>
      <xdr:colOff>76200</xdr:colOff>
      <xdr:row>935</xdr:row>
      <xdr:rowOff>38100</xdr:rowOff>
    </xdr:to>
    <xdr:pic>
      <xdr:nvPicPr>
        <xdr:cNvPr id="219" name="Picture 218" descr="Manitouwadge Copper Kings Logo">
          <a:extLst>
            <a:ext uri="{FF2B5EF4-FFF2-40B4-BE49-F238E27FC236}">
              <a16:creationId xmlns:a16="http://schemas.microsoft.com/office/drawing/2014/main" id="{0F9B5FC4-C9F8-59A6-B354-4EB5953EF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906926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937</xdr:row>
      <xdr:rowOff>0</xdr:rowOff>
    </xdr:from>
    <xdr:to>
      <xdr:col>29</xdr:col>
      <xdr:colOff>76200</xdr:colOff>
      <xdr:row>942</xdr:row>
      <xdr:rowOff>548640</xdr:rowOff>
    </xdr:to>
    <xdr:pic>
      <xdr:nvPicPr>
        <xdr:cNvPr id="220" name="Picture 219" descr="Marathon Mercs Logo">
          <a:extLst>
            <a:ext uri="{FF2B5EF4-FFF2-40B4-BE49-F238E27FC236}">
              <a16:creationId xmlns:a16="http://schemas.microsoft.com/office/drawing/2014/main" id="{7DDBDE9F-A3E7-303A-55C6-C02E18096A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935882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941</xdr:row>
      <xdr:rowOff>0</xdr:rowOff>
    </xdr:from>
    <xdr:to>
      <xdr:col>29</xdr:col>
      <xdr:colOff>76200</xdr:colOff>
      <xdr:row>944</xdr:row>
      <xdr:rowOff>586740</xdr:rowOff>
    </xdr:to>
    <xdr:pic>
      <xdr:nvPicPr>
        <xdr:cNvPr id="221" name="Picture 220" descr="Grey Bruce Highlanders Logo">
          <a:extLst>
            <a:ext uri="{FF2B5EF4-FFF2-40B4-BE49-F238E27FC236}">
              <a16:creationId xmlns:a16="http://schemas.microsoft.com/office/drawing/2014/main" id="{1FD1632E-A076-890C-4016-018FC70BC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947236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945</xdr:row>
      <xdr:rowOff>0</xdr:rowOff>
    </xdr:from>
    <xdr:to>
      <xdr:col>29</xdr:col>
      <xdr:colOff>76200</xdr:colOff>
      <xdr:row>949</xdr:row>
      <xdr:rowOff>38100</xdr:rowOff>
    </xdr:to>
    <xdr:pic>
      <xdr:nvPicPr>
        <xdr:cNvPr id="222" name="Picture 221" descr="Grey Highlands Shooting Stars Logo">
          <a:extLst>
            <a:ext uri="{FF2B5EF4-FFF2-40B4-BE49-F238E27FC236}">
              <a16:creationId xmlns:a16="http://schemas.microsoft.com/office/drawing/2014/main" id="{C9813A10-386A-2092-8D44-1CF740B30A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969258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949</xdr:row>
      <xdr:rowOff>0</xdr:rowOff>
    </xdr:from>
    <xdr:to>
      <xdr:col>29</xdr:col>
      <xdr:colOff>76200</xdr:colOff>
      <xdr:row>955</xdr:row>
      <xdr:rowOff>182880</xdr:rowOff>
    </xdr:to>
    <xdr:pic>
      <xdr:nvPicPr>
        <xdr:cNvPr id="223" name="Picture 222" descr="Markham Islanders Logo">
          <a:extLst>
            <a:ext uri="{FF2B5EF4-FFF2-40B4-BE49-F238E27FC236}">
              <a16:creationId xmlns:a16="http://schemas.microsoft.com/office/drawing/2014/main" id="{97719AE8-74C4-0016-8C26-3BC053AF73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987927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953</xdr:row>
      <xdr:rowOff>0</xdr:rowOff>
    </xdr:from>
    <xdr:to>
      <xdr:col>29</xdr:col>
      <xdr:colOff>76200</xdr:colOff>
      <xdr:row>959</xdr:row>
      <xdr:rowOff>182880</xdr:rowOff>
    </xdr:to>
    <xdr:pic>
      <xdr:nvPicPr>
        <xdr:cNvPr id="224" name="Picture 223" descr="Markham Majors Logo">
          <a:extLst>
            <a:ext uri="{FF2B5EF4-FFF2-40B4-BE49-F238E27FC236}">
              <a16:creationId xmlns:a16="http://schemas.microsoft.com/office/drawing/2014/main" id="{0E15E2AF-C0A3-A97D-A45C-06B80AC39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3999280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957</xdr:row>
      <xdr:rowOff>0</xdr:rowOff>
    </xdr:from>
    <xdr:to>
      <xdr:col>29</xdr:col>
      <xdr:colOff>76200</xdr:colOff>
      <xdr:row>960</xdr:row>
      <xdr:rowOff>952500</xdr:rowOff>
    </xdr:to>
    <xdr:pic>
      <xdr:nvPicPr>
        <xdr:cNvPr id="225" name="Picture 224" descr="Markham Waxers Logo">
          <a:extLst>
            <a:ext uri="{FF2B5EF4-FFF2-40B4-BE49-F238E27FC236}">
              <a16:creationId xmlns:a16="http://schemas.microsoft.com/office/drawing/2014/main" id="{47C1CA75-0E11-4C01-E61C-FAE267BF1E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010634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961</xdr:row>
      <xdr:rowOff>0</xdr:rowOff>
    </xdr:from>
    <xdr:to>
      <xdr:col>29</xdr:col>
      <xdr:colOff>76200</xdr:colOff>
      <xdr:row>966</xdr:row>
      <xdr:rowOff>182880</xdr:rowOff>
    </xdr:to>
    <xdr:pic>
      <xdr:nvPicPr>
        <xdr:cNvPr id="226" name="Picture 225" descr="Markham-Stouffville Stars Logo">
          <a:extLst>
            <a:ext uri="{FF2B5EF4-FFF2-40B4-BE49-F238E27FC236}">
              <a16:creationId xmlns:a16="http://schemas.microsoft.com/office/drawing/2014/main" id="{F6C7AA2E-1102-E73D-9724-9CE1E4A1EF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0334184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965</xdr:row>
      <xdr:rowOff>0</xdr:rowOff>
    </xdr:from>
    <xdr:to>
      <xdr:col>29</xdr:col>
      <xdr:colOff>76200</xdr:colOff>
      <xdr:row>971</xdr:row>
      <xdr:rowOff>0</xdr:rowOff>
    </xdr:to>
    <xdr:pic>
      <xdr:nvPicPr>
        <xdr:cNvPr id="227" name="Picture 226" descr="NGS Braves Logo">
          <a:extLst>
            <a:ext uri="{FF2B5EF4-FFF2-40B4-BE49-F238E27FC236}">
              <a16:creationId xmlns:a16="http://schemas.microsoft.com/office/drawing/2014/main" id="{08BEBF0C-ABC6-B848-BACD-A7A57FC7CF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048429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969</xdr:row>
      <xdr:rowOff>0</xdr:rowOff>
    </xdr:from>
    <xdr:to>
      <xdr:col>29</xdr:col>
      <xdr:colOff>76200</xdr:colOff>
      <xdr:row>973</xdr:row>
      <xdr:rowOff>106680</xdr:rowOff>
    </xdr:to>
    <xdr:pic>
      <xdr:nvPicPr>
        <xdr:cNvPr id="228" name="Picture 227" descr="Georgian Shores Lightning Logo">
          <a:extLst>
            <a:ext uri="{FF2B5EF4-FFF2-40B4-BE49-F238E27FC236}">
              <a16:creationId xmlns:a16="http://schemas.microsoft.com/office/drawing/2014/main" id="{8909D8AB-88A6-87CD-4443-1FC8500C32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059783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973</xdr:row>
      <xdr:rowOff>0</xdr:rowOff>
    </xdr:from>
    <xdr:to>
      <xdr:col>29</xdr:col>
      <xdr:colOff>76200</xdr:colOff>
      <xdr:row>977</xdr:row>
      <xdr:rowOff>106680</xdr:rowOff>
    </xdr:to>
    <xdr:pic>
      <xdr:nvPicPr>
        <xdr:cNvPr id="229" name="Picture 228" descr="Castor River Canucks Logo">
          <a:extLst>
            <a:ext uri="{FF2B5EF4-FFF2-40B4-BE49-F238E27FC236}">
              <a16:creationId xmlns:a16="http://schemas.microsoft.com/office/drawing/2014/main" id="{08639D2E-B921-F299-1FF9-8F44F31E2B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0777668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977</xdr:row>
      <xdr:rowOff>0</xdr:rowOff>
    </xdr:from>
    <xdr:to>
      <xdr:col>29</xdr:col>
      <xdr:colOff>76200</xdr:colOff>
      <xdr:row>982</xdr:row>
      <xdr:rowOff>365760</xdr:rowOff>
    </xdr:to>
    <xdr:pic>
      <xdr:nvPicPr>
        <xdr:cNvPr id="230" name="Picture 229" descr="Georgian Bay Islanders Logo">
          <a:extLst>
            <a:ext uri="{FF2B5EF4-FFF2-40B4-BE49-F238E27FC236}">
              <a16:creationId xmlns:a16="http://schemas.microsoft.com/office/drawing/2014/main" id="{083E9BBD-6BAE-BFC6-BC98-12CDBA7AD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0957500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981</xdr:row>
      <xdr:rowOff>0</xdr:rowOff>
    </xdr:from>
    <xdr:to>
      <xdr:col>29</xdr:col>
      <xdr:colOff>76200</xdr:colOff>
      <xdr:row>986</xdr:row>
      <xdr:rowOff>365760</xdr:rowOff>
    </xdr:to>
    <xdr:pic>
      <xdr:nvPicPr>
        <xdr:cNvPr id="231" name="Picture 230" descr="Midland Centennials Logo">
          <a:extLst>
            <a:ext uri="{FF2B5EF4-FFF2-40B4-BE49-F238E27FC236}">
              <a16:creationId xmlns:a16="http://schemas.microsoft.com/office/drawing/2014/main" id="{71B7639C-FDF7-2A67-3EFE-36B5053E7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1089326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0</xdr:colOff>
      <xdr:row>985</xdr:row>
      <xdr:rowOff>0</xdr:rowOff>
    </xdr:from>
    <xdr:to>
      <xdr:col>29</xdr:col>
      <xdr:colOff>76200</xdr:colOff>
      <xdr:row>991</xdr:row>
      <xdr:rowOff>38100</xdr:rowOff>
    </xdr:to>
    <xdr:pic>
      <xdr:nvPicPr>
        <xdr:cNvPr id="232" name="Picture 231" descr="North Simcoe Capitals Logo">
          <a:extLst>
            <a:ext uri="{FF2B5EF4-FFF2-40B4-BE49-F238E27FC236}">
              <a16:creationId xmlns:a16="http://schemas.microsoft.com/office/drawing/2014/main" id="{C8B0B8C4-CCC7-957E-E178-F8E675C58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9600" y="412211520"/>
          <a:ext cx="1905000" cy="190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26" Type="http://schemas.openxmlformats.org/officeDocument/2006/relationships/hyperlink" Target="https://www.hockeymanitoba.ca/associations/eastman/pinawa/" TargetMode="External"/><Relationship Id="rId21" Type="http://schemas.openxmlformats.org/officeDocument/2006/relationships/hyperlink" Target="https://www.hockeymanitoba.ca/associations/eastman/lac-du-bonnet/" TargetMode="External"/><Relationship Id="rId42" Type="http://schemas.openxmlformats.org/officeDocument/2006/relationships/hyperlink" Target="https://www.hockeymanitoba.ca/associations/interlake/lakeside/" TargetMode="External"/><Relationship Id="rId47" Type="http://schemas.openxmlformats.org/officeDocument/2006/relationships/hyperlink" Target="https://www.hockeymanitoba.ca/associations/interlake/stony-mountain/" TargetMode="External"/><Relationship Id="rId63" Type="http://schemas.openxmlformats.org/officeDocument/2006/relationships/hyperlink" Target="https://www.hockeymanitoba.ca/associations/parkland/dauphin/" TargetMode="External"/><Relationship Id="rId68" Type="http://schemas.openxmlformats.org/officeDocument/2006/relationships/hyperlink" Target="https://www.hockeymanitoba.ca/associations/parkland/russell/" TargetMode="External"/><Relationship Id="rId84" Type="http://schemas.openxmlformats.org/officeDocument/2006/relationships/hyperlink" Target="https://www.hockeymanitoba.ca/associations/pembina-valley/somerset/" TargetMode="External"/><Relationship Id="rId89" Type="http://schemas.openxmlformats.org/officeDocument/2006/relationships/hyperlink" Target="https://www.hockeymanitoba.ca/associations/westman-south/boissevain-2/" TargetMode="External"/><Relationship Id="rId112" Type="http://schemas.openxmlformats.org/officeDocument/2006/relationships/hyperlink" Target="https://www.hockeymanitoba.ca/associations/yellowhead/shoal-lake/" TargetMode="External"/><Relationship Id="rId16" Type="http://schemas.openxmlformats.org/officeDocument/2006/relationships/hyperlink" Target="https://www.hockeymanitoba.ca/associations/central-plains/sandy-bay/" TargetMode="External"/><Relationship Id="rId107" Type="http://schemas.openxmlformats.org/officeDocument/2006/relationships/hyperlink" Target="https://www.hockeymanitoba.ca/associations/yellowhead/hamiota/" TargetMode="External"/><Relationship Id="rId11" Type="http://schemas.openxmlformats.org/officeDocument/2006/relationships/hyperlink" Target="https://www.hockeymanitoba.ca/associations/central-plains/gladstone/" TargetMode="External"/><Relationship Id="rId32" Type="http://schemas.openxmlformats.org/officeDocument/2006/relationships/hyperlink" Target="https://www.hockeymanitoba.ca/associations/eastman/st-adolphe/" TargetMode="External"/><Relationship Id="rId37" Type="http://schemas.openxmlformats.org/officeDocument/2006/relationships/hyperlink" Target="https://www.hockeymanitoba.ca/associations/interlake/fairford/" TargetMode="External"/><Relationship Id="rId53" Type="http://schemas.openxmlformats.org/officeDocument/2006/relationships/hyperlink" Target="https://www.hockeymanitoba.ca/associations/norman/gillam/" TargetMode="External"/><Relationship Id="rId58" Type="http://schemas.openxmlformats.org/officeDocument/2006/relationships/hyperlink" Target="https://www.hockeymanitoba.ca/associations/norman/oxford-house-minor-hockey-association/" TargetMode="External"/><Relationship Id="rId74" Type="http://schemas.openxmlformats.org/officeDocument/2006/relationships/hyperlink" Target="https://www.hockeymanitoba.ca/associations/pembina-valley/elm-creek/" TargetMode="External"/><Relationship Id="rId79" Type="http://schemas.openxmlformats.org/officeDocument/2006/relationships/hyperlink" Target="https://www.hockeymanitoba.ca/associations/pembina-valley/morden/" TargetMode="External"/><Relationship Id="rId102" Type="http://schemas.openxmlformats.org/officeDocument/2006/relationships/hyperlink" Target="https://www.hockeymanitoba.ca/associations/westman-south/waskada-minor-hockey-association/" TargetMode="External"/><Relationship Id="rId5" Type="http://schemas.openxmlformats.org/officeDocument/2006/relationships/hyperlink" Target="https://www.hockeymanitoba.ca/associations/norman/" TargetMode="External"/><Relationship Id="rId90" Type="http://schemas.openxmlformats.org/officeDocument/2006/relationships/hyperlink" Target="https://www.hockeymanitoba.ca/associations/westman-south/carberry/" TargetMode="External"/><Relationship Id="rId95" Type="http://schemas.openxmlformats.org/officeDocument/2006/relationships/hyperlink" Target="https://www.hockeymanitoba.ca/associations/westman-south/melita/" TargetMode="External"/><Relationship Id="rId22" Type="http://schemas.openxmlformats.org/officeDocument/2006/relationships/hyperlink" Target="https://www.hockeymanitoba.ca/associations/eastman/landmark/" TargetMode="External"/><Relationship Id="rId27" Type="http://schemas.openxmlformats.org/officeDocument/2006/relationships/hyperlink" Target="https://www.hockeymanitoba.ca/associations/eastman/pineview/" TargetMode="External"/><Relationship Id="rId43" Type="http://schemas.openxmlformats.org/officeDocument/2006/relationships/hyperlink" Target="https://www.hockeymanitoba.ca/associations/interlake/peguis/" TargetMode="External"/><Relationship Id="rId48" Type="http://schemas.openxmlformats.org/officeDocument/2006/relationships/hyperlink" Target="https://www.hockeymanitoba.ca/associations/interlake/teulon/" TargetMode="External"/><Relationship Id="rId64" Type="http://schemas.openxmlformats.org/officeDocument/2006/relationships/hyperlink" Target="https://www.hockeymanitoba.ca/associations/parkland/grand-plains/" TargetMode="External"/><Relationship Id="rId69" Type="http://schemas.openxmlformats.org/officeDocument/2006/relationships/hyperlink" Target="https://www.hockeymanitoba.ca/associations/parkland/ste-rose/" TargetMode="External"/><Relationship Id="rId113" Type="http://schemas.openxmlformats.org/officeDocument/2006/relationships/hyperlink" Target="https://www.hockeymanitoba.ca/associations/yellowhead/strathclair/" TargetMode="External"/><Relationship Id="rId80" Type="http://schemas.openxmlformats.org/officeDocument/2006/relationships/hyperlink" Target="https://www.hockeymanitoba.ca/associations/pembina-valley/notre-dame/" TargetMode="External"/><Relationship Id="rId85" Type="http://schemas.openxmlformats.org/officeDocument/2006/relationships/hyperlink" Target="https://www.hockeymanitoba.ca/?p=5045" TargetMode="External"/><Relationship Id="rId12" Type="http://schemas.openxmlformats.org/officeDocument/2006/relationships/hyperlink" Target="https://www.hockeymanitoba.ca/associations/central-plains/oakville/" TargetMode="External"/><Relationship Id="rId17" Type="http://schemas.openxmlformats.org/officeDocument/2006/relationships/hyperlink" Target="https://www.hockeymanitoba.ca/associations/eastman/beausejourbrokenhead/" TargetMode="External"/><Relationship Id="rId33" Type="http://schemas.openxmlformats.org/officeDocument/2006/relationships/hyperlink" Target="https://www.hockeymanitoba.ca/associations/eastman/ste-anne/" TargetMode="External"/><Relationship Id="rId38" Type="http://schemas.openxmlformats.org/officeDocument/2006/relationships/hyperlink" Target="https://www.hockeymanitoba.ca/associations/interlake/fisher-branch-minor-hockey-association/" TargetMode="External"/><Relationship Id="rId59" Type="http://schemas.openxmlformats.org/officeDocument/2006/relationships/hyperlink" Target="https://www.hockeymanitoba.ca/associations/norman/snow-lake-minor-hockey-association/" TargetMode="External"/><Relationship Id="rId103" Type="http://schemas.openxmlformats.org/officeDocument/2006/relationships/hyperlink" Target="https://www.hockeymanitoba.ca/associations/westman-south/wawanesa/" TargetMode="External"/><Relationship Id="rId108" Type="http://schemas.openxmlformats.org/officeDocument/2006/relationships/hyperlink" Target="https://www.hockeymanitoba.ca/associations/yellowhead/minnedosa/" TargetMode="External"/><Relationship Id="rId54" Type="http://schemas.openxmlformats.org/officeDocument/2006/relationships/hyperlink" Target="https://www.hockeymanitoba.ca/tataskweyak-minor-hockey-split-lake/" TargetMode="External"/><Relationship Id="rId70" Type="http://schemas.openxmlformats.org/officeDocument/2006/relationships/hyperlink" Target="https://www.hockeymanitoba.ca/associations/parkland/swan-river/" TargetMode="External"/><Relationship Id="rId75" Type="http://schemas.openxmlformats.org/officeDocument/2006/relationships/hyperlink" Target="https://www.hockeymanitoba.ca/associations/pembina-valley/holland/" TargetMode="External"/><Relationship Id="rId91" Type="http://schemas.openxmlformats.org/officeDocument/2006/relationships/hyperlink" Target="https://www.hockeymanitoba.ca/associations/westman-south/deloraine/" TargetMode="External"/><Relationship Id="rId96" Type="http://schemas.openxmlformats.org/officeDocument/2006/relationships/hyperlink" Target="https://www.hockeymanitoba.ca/associations/westman-south/oak-lake-minor-hockey-association/" TargetMode="External"/><Relationship Id="rId1" Type="http://schemas.openxmlformats.org/officeDocument/2006/relationships/hyperlink" Target="https://www.hockeymanitoba.ca/associations/brandon-2/" TargetMode="External"/><Relationship Id="rId6" Type="http://schemas.openxmlformats.org/officeDocument/2006/relationships/hyperlink" Target="https://www.hockeymanitoba.ca/associations/parkland/" TargetMode="External"/><Relationship Id="rId15" Type="http://schemas.openxmlformats.org/officeDocument/2006/relationships/hyperlink" Target="https://www.hockeymanitoba.ca/associations/central-plains/portage-la-prairie/" TargetMode="External"/><Relationship Id="rId23" Type="http://schemas.openxmlformats.org/officeDocument/2006/relationships/hyperlink" Target="https://www.hockeymanitoba.ca/associations/eastman/lorette/" TargetMode="External"/><Relationship Id="rId28" Type="http://schemas.openxmlformats.org/officeDocument/2006/relationships/hyperlink" Target="https://www.hockeymanitoba.ca/associations/eastman/rat-river/" TargetMode="External"/><Relationship Id="rId36" Type="http://schemas.openxmlformats.org/officeDocument/2006/relationships/hyperlink" Target="https://www.hockeymanitoba.ca/associations/interlake/ashern/" TargetMode="External"/><Relationship Id="rId49" Type="http://schemas.openxmlformats.org/officeDocument/2006/relationships/hyperlink" Target="https://www.hockeymanitoba.ca/associations/interlake/warren/" TargetMode="External"/><Relationship Id="rId57" Type="http://schemas.openxmlformats.org/officeDocument/2006/relationships/hyperlink" Target="https://www.hockeymanitoba.ca/associations/norman/opaskwayak-cree-nation/" TargetMode="External"/><Relationship Id="rId106" Type="http://schemas.openxmlformats.org/officeDocument/2006/relationships/hyperlink" Target="https://www.hockeymanitoba.ca/associations/yellowhead/erickson/" TargetMode="External"/><Relationship Id="rId114" Type="http://schemas.openxmlformats.org/officeDocument/2006/relationships/hyperlink" Target="https://www.hockeymanitoba.ca/associations/yellowhead/st-lazare/" TargetMode="External"/><Relationship Id="rId10" Type="http://schemas.openxmlformats.org/officeDocument/2006/relationships/hyperlink" Target="https://www.hockeymanitoba.ca/associations/yellowhead/" TargetMode="External"/><Relationship Id="rId31" Type="http://schemas.openxmlformats.org/officeDocument/2006/relationships/hyperlink" Target="https://www.hockeymanitoba.ca/associations/eastman/springfield/" TargetMode="External"/><Relationship Id="rId44" Type="http://schemas.openxmlformats.org/officeDocument/2006/relationships/hyperlink" Target="https://www.hockeymanitoba.ca/associations/interlake/riverton/" TargetMode="External"/><Relationship Id="rId52" Type="http://schemas.openxmlformats.org/officeDocument/2006/relationships/hyperlink" Target="https://www.hockeymanitoba.ca/associations/norman/6925-2/" TargetMode="External"/><Relationship Id="rId60" Type="http://schemas.openxmlformats.org/officeDocument/2006/relationships/hyperlink" Target="https://www.hockeymanitoba.ca/associations/norman/6970-2/" TargetMode="External"/><Relationship Id="rId65" Type="http://schemas.openxmlformats.org/officeDocument/2006/relationships/hyperlink" Target="https://www.hockeymanitoba.ca/associations/parkland/mccreary/" TargetMode="External"/><Relationship Id="rId73" Type="http://schemas.openxmlformats.org/officeDocument/2006/relationships/hyperlink" Target="https://www.hockeymanitoba.ca/associations/pembina-valley/carman/" TargetMode="External"/><Relationship Id="rId78" Type="http://schemas.openxmlformats.org/officeDocument/2006/relationships/hyperlink" Target="https://www.hockeymanitoba.ca/associations/pembina-valley/miami/" TargetMode="External"/><Relationship Id="rId81" Type="http://schemas.openxmlformats.org/officeDocument/2006/relationships/hyperlink" Target="https://www.hockeymanitoba.ca/?p=28701" TargetMode="External"/><Relationship Id="rId86" Type="http://schemas.openxmlformats.org/officeDocument/2006/relationships/hyperlink" Target="https://www.hockeymanitoba.ca/associations/pembina-valley/swan-lake/" TargetMode="External"/><Relationship Id="rId94" Type="http://schemas.openxmlformats.org/officeDocument/2006/relationships/hyperlink" Target="https://www.hockeymanitoba.ca/associations/westman-south/killarney/" TargetMode="External"/><Relationship Id="rId99" Type="http://schemas.openxmlformats.org/officeDocument/2006/relationships/hyperlink" Target="https://www.hockeymanitoba.ca/associations/westman-south/shilo-minor-hockey-association/" TargetMode="External"/><Relationship Id="rId101" Type="http://schemas.openxmlformats.org/officeDocument/2006/relationships/hyperlink" Target="https://www.hockeymanitoba.ca/associations/westman-south/virden/" TargetMode="External"/><Relationship Id="rId4" Type="http://schemas.openxmlformats.org/officeDocument/2006/relationships/hyperlink" Target="https://www.hockeymanitoba.ca/associations/interlake/" TargetMode="External"/><Relationship Id="rId9" Type="http://schemas.openxmlformats.org/officeDocument/2006/relationships/hyperlink" Target="https://www.hockeymanitoba.ca/associations/winnipeg/" TargetMode="External"/><Relationship Id="rId13" Type="http://schemas.openxmlformats.org/officeDocument/2006/relationships/hyperlink" Target="https://www.hockeymanitoba.ca/associations/central-plains/st-eustache/" TargetMode="External"/><Relationship Id="rId18" Type="http://schemas.openxmlformats.org/officeDocument/2006/relationships/hyperlink" Target="https://www.hockeymanitoba.ca/associations/eastman/grunthal/" TargetMode="External"/><Relationship Id="rId39" Type="http://schemas.openxmlformats.org/officeDocument/2006/relationships/hyperlink" Target="https://www.hockeymanitoba.ca/associations/interlake/fisher-river/" TargetMode="External"/><Relationship Id="rId109" Type="http://schemas.openxmlformats.org/officeDocument/2006/relationships/hyperlink" Target="https://www.hockeymanitoba.ca/associations/yellowhead/miniota-minor-hockey-association/" TargetMode="External"/><Relationship Id="rId34" Type="http://schemas.openxmlformats.org/officeDocument/2006/relationships/hyperlink" Target="https://www.hockeymanitoba.ca/associations/eastman/steinbach/" TargetMode="External"/><Relationship Id="rId50" Type="http://schemas.openxmlformats.org/officeDocument/2006/relationships/hyperlink" Target="https://www.hockeymanitoba.ca/associations/norman/cranberry-portage-minor-hockey-association/" TargetMode="External"/><Relationship Id="rId55" Type="http://schemas.openxmlformats.org/officeDocument/2006/relationships/hyperlink" Target="https://www.hockeymanitoba.ca/associations/norman/grand-rapids-minor-hockey-association/" TargetMode="External"/><Relationship Id="rId76" Type="http://schemas.openxmlformats.org/officeDocument/2006/relationships/hyperlink" Target="https://www.hockeymanitoba.ca/associations/pembina-valley/macdonald/" TargetMode="External"/><Relationship Id="rId97" Type="http://schemas.openxmlformats.org/officeDocument/2006/relationships/hyperlink" Target="https://www.hockeymanitoba.ca/associations/westman-south/pierson/" TargetMode="External"/><Relationship Id="rId104" Type="http://schemas.openxmlformats.org/officeDocument/2006/relationships/hyperlink" Target="https://www.hockeymanitoba.ca/associations/yellowhead/7572-2/" TargetMode="External"/><Relationship Id="rId7" Type="http://schemas.openxmlformats.org/officeDocument/2006/relationships/hyperlink" Target="https://www.hockeymanitoba.ca/associations/pembina-valley/" TargetMode="External"/><Relationship Id="rId71" Type="http://schemas.openxmlformats.org/officeDocument/2006/relationships/hyperlink" Target="https://www.hockeymanitoba.ca/associations/parkland/winnipegosis/" TargetMode="External"/><Relationship Id="rId92" Type="http://schemas.openxmlformats.org/officeDocument/2006/relationships/hyperlink" Target="https://www.hockeymanitoba.ca/associations/westman-south/glenboro/" TargetMode="External"/><Relationship Id="rId2" Type="http://schemas.openxmlformats.org/officeDocument/2006/relationships/hyperlink" Target="https://www.hockeymanitoba.ca/associations/central-plains/" TargetMode="External"/><Relationship Id="rId29" Type="http://schemas.openxmlformats.org/officeDocument/2006/relationships/hyperlink" Target="https://www.hockeymanitoba.ca/associations/eastman/sagkeeng/" TargetMode="External"/><Relationship Id="rId24" Type="http://schemas.openxmlformats.org/officeDocument/2006/relationships/hyperlink" Target="https://www.hockeymanitoba.ca/associations/eastman/mitchell/" TargetMode="External"/><Relationship Id="rId40" Type="http://schemas.openxmlformats.org/officeDocument/2006/relationships/hyperlink" Target="https://www.hockeymanitoba.ca/associations/interlake/gimli/" TargetMode="External"/><Relationship Id="rId45" Type="http://schemas.openxmlformats.org/officeDocument/2006/relationships/hyperlink" Target="https://www.hockeymanitoba.ca/associations/interlake/st-laurent/" TargetMode="External"/><Relationship Id="rId66" Type="http://schemas.openxmlformats.org/officeDocument/2006/relationships/hyperlink" Target="https://www.hockeymanitoba.ca/?p=29056" TargetMode="External"/><Relationship Id="rId87" Type="http://schemas.openxmlformats.org/officeDocument/2006/relationships/hyperlink" Target="https://www.hockeymanitoba.ca/associations/pembina-valley/treherne/" TargetMode="External"/><Relationship Id="rId110" Type="http://schemas.openxmlformats.org/officeDocument/2006/relationships/hyperlink" Target="https://www.hockeymanitoba.ca/associations/yellowhead/neepawa/" TargetMode="External"/><Relationship Id="rId115" Type="http://schemas.openxmlformats.org/officeDocument/2006/relationships/hyperlink" Target="https://www.hockeymanitoba.ca/associations/yellowhead/waywayseecappo-minor-hockey-association/" TargetMode="External"/><Relationship Id="rId61" Type="http://schemas.openxmlformats.org/officeDocument/2006/relationships/hyperlink" Target="https://www.hockeymanitoba.ca/associations/norman/thompson/" TargetMode="External"/><Relationship Id="rId82" Type="http://schemas.openxmlformats.org/officeDocument/2006/relationships/hyperlink" Target="https://www.hockeymanitoba.ca/associations/pembina-valley/red-river-wild/" TargetMode="External"/><Relationship Id="rId19" Type="http://schemas.openxmlformats.org/officeDocument/2006/relationships/hyperlink" Target="https://www.hockeymanitoba.ca/associations/eastman/ile-des-chenes/" TargetMode="External"/><Relationship Id="rId14" Type="http://schemas.openxmlformats.org/officeDocument/2006/relationships/hyperlink" Target="https://www.hockeymanitoba.ca/associations/central-plains/macgregor/" TargetMode="External"/><Relationship Id="rId30" Type="http://schemas.openxmlformats.org/officeDocument/2006/relationships/hyperlink" Target="https://www.hockeymanitoba.ca/associations/eastman/southern-steelers/" TargetMode="External"/><Relationship Id="rId35" Type="http://schemas.openxmlformats.org/officeDocument/2006/relationships/hyperlink" Target="https://www.hockeymanitoba.ca/associations/interlake/arborg/" TargetMode="External"/><Relationship Id="rId56" Type="http://schemas.openxmlformats.org/officeDocument/2006/relationships/hyperlink" Target="https://www.hockeymanitoba.ca/associations/norman/norway-house/" TargetMode="External"/><Relationship Id="rId77" Type="http://schemas.openxmlformats.org/officeDocument/2006/relationships/hyperlink" Target="https://www.hockeymanitoba.ca/associations/pembina-valley/manitou/" TargetMode="External"/><Relationship Id="rId100" Type="http://schemas.openxmlformats.org/officeDocument/2006/relationships/hyperlink" Target="https://www.hockeymanitoba.ca/associations/westman-south/souris/" TargetMode="External"/><Relationship Id="rId105" Type="http://schemas.openxmlformats.org/officeDocument/2006/relationships/hyperlink" Target="https://www.hockeymanitoba.ca/associations/yellowhead/elkhorn/" TargetMode="External"/><Relationship Id="rId8" Type="http://schemas.openxmlformats.org/officeDocument/2006/relationships/hyperlink" Target="https://www.hockeymanitoba.ca/associations/westman-south/" TargetMode="External"/><Relationship Id="rId51" Type="http://schemas.openxmlformats.org/officeDocument/2006/relationships/hyperlink" Target="https://www.hockeymanitoba.ca/associations/norman/cross-lake/" TargetMode="External"/><Relationship Id="rId72" Type="http://schemas.openxmlformats.org/officeDocument/2006/relationships/hyperlink" Target="https://www.hockeymanitoba.ca/associations/pembina-valley/altona/" TargetMode="External"/><Relationship Id="rId93" Type="http://schemas.openxmlformats.org/officeDocument/2006/relationships/hyperlink" Target="https://www.hockeymanitoba.ca/associations/westman-south/hartney/" TargetMode="External"/><Relationship Id="rId98" Type="http://schemas.openxmlformats.org/officeDocument/2006/relationships/hyperlink" Target="https://www.hockeymanitoba.ca/associations/westman-south/reston-minor-hockey/" TargetMode="External"/><Relationship Id="rId3" Type="http://schemas.openxmlformats.org/officeDocument/2006/relationships/hyperlink" Target="https://www.hockeymanitoba.ca/associations/eastman/" TargetMode="External"/><Relationship Id="rId25" Type="http://schemas.openxmlformats.org/officeDocument/2006/relationships/hyperlink" Target="https://www.hockeymanitoba.ca/associations/eastman/niverville/" TargetMode="External"/><Relationship Id="rId46" Type="http://schemas.openxmlformats.org/officeDocument/2006/relationships/hyperlink" Target="https://www.hockeymanitoba.ca/associations/interlake/stonewall/" TargetMode="External"/><Relationship Id="rId67" Type="http://schemas.openxmlformats.org/officeDocument/2006/relationships/hyperlink" Target="https://www.hockeymanitoba.ca/associations/parkland/roblin/" TargetMode="External"/><Relationship Id="rId20" Type="http://schemas.openxmlformats.org/officeDocument/2006/relationships/hyperlink" Target="https://www.hockeymanitoba.ca/associations/eastman/la-broquerie/" TargetMode="External"/><Relationship Id="rId41" Type="http://schemas.openxmlformats.org/officeDocument/2006/relationships/hyperlink" Target="https://www.hockeymanitoba.ca/associations/interlake/lake-manitoba-minor-hockey-association/" TargetMode="External"/><Relationship Id="rId62" Type="http://schemas.openxmlformats.org/officeDocument/2006/relationships/hyperlink" Target="https://www.hockeymanitoba.ca/associations/norman/wabowden-minor-hockey-association/" TargetMode="External"/><Relationship Id="rId83" Type="http://schemas.openxmlformats.org/officeDocument/2006/relationships/hyperlink" Target="https://www.hockeymanitoba.ca/associations/pembina-valley/rock-lake/" TargetMode="External"/><Relationship Id="rId88" Type="http://schemas.openxmlformats.org/officeDocument/2006/relationships/hyperlink" Target="https://www.hockeymanitoba.ca/associations/pembina-valley/winkler/" TargetMode="External"/><Relationship Id="rId111" Type="http://schemas.openxmlformats.org/officeDocument/2006/relationships/hyperlink" Target="https://www.hockeymanitoba.ca/associations/yellowhead/rivers/" TargetMode="External"/></Relationships>
</file>

<file path=xl/worksheets/_rels/sheet11.xml.rels><?xml version="1.0" encoding="UTF-8" standalone="yes"?>
<Relationships xmlns="http://schemas.openxmlformats.org/package/2006/relationships"><Relationship Id="rId13" Type="http://schemas.openxmlformats.org/officeDocument/2006/relationships/hyperlink" Target="https://northcentral.hisports.site/" TargetMode="External"/><Relationship Id="rId18" Type="http://schemas.openxmlformats.org/officeDocument/2006/relationships/hyperlink" Target="https://northcentral.hisports.site/" TargetMode="External"/><Relationship Id="rId26" Type="http://schemas.openxmlformats.org/officeDocument/2006/relationships/hyperlink" Target="https://northcentral.hisports.site/" TargetMode="External"/><Relationship Id="rId21" Type="http://schemas.openxmlformats.org/officeDocument/2006/relationships/hyperlink" Target="https://northcentral.hisports.site/" TargetMode="External"/><Relationship Id="rId34" Type="http://schemas.openxmlformats.org/officeDocument/2006/relationships/hyperlink" Target="https://www.facebook.com/pages/Faro-Recreation-Centre/139654056105461" TargetMode="External"/><Relationship Id="rId7" Type="http://schemas.openxmlformats.org/officeDocument/2006/relationships/hyperlink" Target="https://northcentral.hisports.site/" TargetMode="External"/><Relationship Id="rId12" Type="http://schemas.openxmlformats.org/officeDocument/2006/relationships/hyperlink" Target="https://northcentral.hisports.site/" TargetMode="External"/><Relationship Id="rId17" Type="http://schemas.openxmlformats.org/officeDocument/2006/relationships/hyperlink" Target="https://northcentral.hisports.site/" TargetMode="External"/><Relationship Id="rId25" Type="http://schemas.openxmlformats.org/officeDocument/2006/relationships/hyperlink" Target="https://northcentral.hisports.site/" TargetMode="External"/><Relationship Id="rId33" Type="http://schemas.openxmlformats.org/officeDocument/2006/relationships/hyperlink" Target="https://www.facebook.com/DawsonCityMinorHockey" TargetMode="External"/><Relationship Id="rId38" Type="http://schemas.openxmlformats.org/officeDocument/2006/relationships/hyperlink" Target="http://www.whitehorseminorhockey.ca/" TargetMode="External"/><Relationship Id="rId2" Type="http://schemas.openxmlformats.org/officeDocument/2006/relationships/hyperlink" Target="https://northcentral.hisports.site/" TargetMode="External"/><Relationship Id="rId16" Type="http://schemas.openxmlformats.org/officeDocument/2006/relationships/hyperlink" Target="https://northcentral.hisports.site/" TargetMode="External"/><Relationship Id="rId20" Type="http://schemas.openxmlformats.org/officeDocument/2006/relationships/hyperlink" Target="https://northcentral.hisports.site/" TargetMode="External"/><Relationship Id="rId29" Type="http://schemas.openxmlformats.org/officeDocument/2006/relationships/hyperlink" Target="https://northcentral.hisports.site/" TargetMode="External"/><Relationship Id="rId1" Type="http://schemas.openxmlformats.org/officeDocument/2006/relationships/hyperlink" Target="https://northcentral.hisports.site/" TargetMode="External"/><Relationship Id="rId6" Type="http://schemas.openxmlformats.org/officeDocument/2006/relationships/hyperlink" Target="https://northcentral.hisports.site/" TargetMode="External"/><Relationship Id="rId11" Type="http://schemas.openxmlformats.org/officeDocument/2006/relationships/hyperlink" Target="https://northcentral.hisports.site/" TargetMode="External"/><Relationship Id="rId24" Type="http://schemas.openxmlformats.org/officeDocument/2006/relationships/hyperlink" Target="https://northcentral.hisports.site/" TargetMode="External"/><Relationship Id="rId32" Type="http://schemas.openxmlformats.org/officeDocument/2006/relationships/hyperlink" Target="https://northcentral.hisports.site/" TargetMode="External"/><Relationship Id="rId37" Type="http://schemas.openxmlformats.org/officeDocument/2006/relationships/hyperlink" Target="http://www.yukoninfo.com/watson-lake-fun-recreation/" TargetMode="External"/><Relationship Id="rId5" Type="http://schemas.openxmlformats.org/officeDocument/2006/relationships/hyperlink" Target="https://northcentral.hisports.site/" TargetMode="External"/><Relationship Id="rId15" Type="http://schemas.openxmlformats.org/officeDocument/2006/relationships/hyperlink" Target="https://northcentral.hisports.site/" TargetMode="External"/><Relationship Id="rId23" Type="http://schemas.openxmlformats.org/officeDocument/2006/relationships/hyperlink" Target="https://northcentral.hisports.site/" TargetMode="External"/><Relationship Id="rId28" Type="http://schemas.openxmlformats.org/officeDocument/2006/relationships/hyperlink" Target="https://northcentral.hisports.site/" TargetMode="External"/><Relationship Id="rId36" Type="http://schemas.openxmlformats.org/officeDocument/2006/relationships/hyperlink" Target="https://www.teslin.ca/" TargetMode="External"/><Relationship Id="rId10" Type="http://schemas.openxmlformats.org/officeDocument/2006/relationships/hyperlink" Target="https://northcentral.hisports.site/" TargetMode="External"/><Relationship Id="rId19" Type="http://schemas.openxmlformats.org/officeDocument/2006/relationships/hyperlink" Target="https://northcentral.hisports.site/" TargetMode="External"/><Relationship Id="rId31" Type="http://schemas.openxmlformats.org/officeDocument/2006/relationships/hyperlink" Target="https://northcentral.hisports.site/" TargetMode="External"/><Relationship Id="rId4" Type="http://schemas.openxmlformats.org/officeDocument/2006/relationships/hyperlink" Target="https://northcentral.hisports.site/" TargetMode="External"/><Relationship Id="rId9" Type="http://schemas.openxmlformats.org/officeDocument/2006/relationships/hyperlink" Target="https://northcentral.hisports.site/" TargetMode="External"/><Relationship Id="rId14" Type="http://schemas.openxmlformats.org/officeDocument/2006/relationships/hyperlink" Target="https://northcentral.hisports.site/" TargetMode="External"/><Relationship Id="rId22" Type="http://schemas.openxmlformats.org/officeDocument/2006/relationships/hyperlink" Target="https://northcentral.hisports.site/" TargetMode="External"/><Relationship Id="rId27" Type="http://schemas.openxmlformats.org/officeDocument/2006/relationships/hyperlink" Target="https://northcentral.hisports.site/" TargetMode="External"/><Relationship Id="rId30" Type="http://schemas.openxmlformats.org/officeDocument/2006/relationships/hyperlink" Target="https://northcentral.hisports.site/" TargetMode="External"/><Relationship Id="rId35" Type="http://schemas.openxmlformats.org/officeDocument/2006/relationships/hyperlink" Target="http://www.hainesjunctionyukon.com/index.php/haines-junction-minor-hockey-association" TargetMode="External"/><Relationship Id="rId8" Type="http://schemas.openxmlformats.org/officeDocument/2006/relationships/hyperlink" Target="https://northcentral.hisports.site/" TargetMode="External"/><Relationship Id="rId3" Type="http://schemas.openxmlformats.org/officeDocument/2006/relationships/hyperlink" Target="https://northcentral.hisports.site/" TargetMode="External"/></Relationships>
</file>

<file path=xl/worksheets/_rels/sheet12.xml.rels><?xml version="1.0" encoding="UTF-8" standalone="yes"?>
<Relationships xmlns="http://schemas.openxmlformats.org/package/2006/relationships"><Relationship Id="rId117" Type="http://schemas.openxmlformats.org/officeDocument/2006/relationships/hyperlink" Target="http://www.samha.ca/" TargetMode="External"/><Relationship Id="rId21" Type="http://schemas.openxmlformats.org/officeDocument/2006/relationships/hyperlink" Target="http://www.carstairsminorhockey.ca/" TargetMode="External"/><Relationship Id="rId42" Type="http://schemas.openxmlformats.org/officeDocument/2006/relationships/hyperlink" Target="http://www.edsonminorhockey.com/" TargetMode="External"/><Relationship Id="rId63" Type="http://schemas.openxmlformats.org/officeDocument/2006/relationships/hyperlink" Target="https://www.facebook.com/groups/1561400527424255/" TargetMode="External"/><Relationship Id="rId84" Type="http://schemas.openxmlformats.org/officeDocument/2006/relationships/hyperlink" Target="https://www.facebook.com/homeofthemaskwacishawks/" TargetMode="External"/><Relationship Id="rId138" Type="http://schemas.openxmlformats.org/officeDocument/2006/relationships/hyperlink" Target="http://www.wembleyminorhockey.com/" TargetMode="External"/><Relationship Id="rId107" Type="http://schemas.openxmlformats.org/officeDocument/2006/relationships/hyperlink" Target="https://rmhra.com/" TargetMode="External"/><Relationship Id="rId11" Type="http://schemas.openxmlformats.org/officeDocument/2006/relationships/hyperlink" Target="https://blindmanvalleymha.com/" TargetMode="External"/><Relationship Id="rId32" Type="http://schemas.openxmlformats.org/officeDocument/2006/relationships/hyperlink" Target="https://crossfieldminorhockeyassociation.teamsnapsites.com/" TargetMode="External"/><Relationship Id="rId37" Type="http://schemas.openxmlformats.org/officeDocument/2006/relationships/hyperlink" Target="http://draytonvalleyhockey.com/" TargetMode="External"/><Relationship Id="rId53" Type="http://schemas.openxmlformats.org/officeDocument/2006/relationships/hyperlink" Target="http://www.grandecachehockey.com/" TargetMode="External"/><Relationship Id="rId58" Type="http://schemas.openxmlformats.org/officeDocument/2006/relationships/hyperlink" Target="http://www.highcountryrockies.ca/" TargetMode="External"/><Relationship Id="rId74" Type="http://schemas.openxmlformats.org/officeDocument/2006/relationships/hyperlink" Target="http://www.llbmha.com/" TargetMode="External"/><Relationship Id="rId79" Type="http://schemas.openxmlformats.org/officeDocument/2006/relationships/hyperlink" Target="http://magrathminorhockey.com/default.aspx?p=home" TargetMode="External"/><Relationship Id="rId102" Type="http://schemas.openxmlformats.org/officeDocument/2006/relationships/hyperlink" Target="http://www.reddeerminorhockey.com/" TargetMode="External"/><Relationship Id="rId123" Type="http://schemas.openxmlformats.org/officeDocument/2006/relationships/hyperlink" Target="http://sturgeonhockeyclub.com/default.aspx?p=ice" TargetMode="External"/><Relationship Id="rId128" Type="http://schemas.openxmlformats.org/officeDocument/2006/relationships/hyperlink" Target="http://www.thunderstarsminorhockey.com/" TargetMode="External"/><Relationship Id="rId5" Type="http://schemas.openxmlformats.org/officeDocument/2006/relationships/hyperlink" Target="http://www.bashawminorhockey.com/" TargetMode="External"/><Relationship Id="rId90" Type="http://schemas.openxmlformats.org/officeDocument/2006/relationships/hyperlink" Target="http://www.okotokshockey.com/" TargetMode="External"/><Relationship Id="rId95" Type="http://schemas.openxmlformats.org/officeDocument/2006/relationships/hyperlink" Target="http://www.pembinapirates.com/" TargetMode="External"/><Relationship Id="rId22" Type="http://schemas.openxmlformats.org/officeDocument/2006/relationships/hyperlink" Target="http://3csmha.ca/" TargetMode="External"/><Relationship Id="rId27" Type="http://schemas.openxmlformats.org/officeDocument/2006/relationships/hyperlink" Target="http://www.coaldaleminorhockey.com/" TargetMode="External"/><Relationship Id="rId43" Type="http://schemas.openxmlformats.org/officeDocument/2006/relationships/hyperlink" Target="http://www.elkpointminorhockey.com/" TargetMode="External"/><Relationship Id="rId48" Type="http://schemas.openxmlformats.org/officeDocument/2006/relationships/hyperlink" Target="http://fortmacleodminorhockey.com/" TargetMode="External"/><Relationship Id="rId64" Type="http://schemas.openxmlformats.org/officeDocument/2006/relationships/hyperlink" Target="http://www.indusminorhockey.ca/" TargetMode="External"/><Relationship Id="rId69" Type="http://schemas.openxmlformats.org/officeDocument/2006/relationships/hyperlink" Target="http://bloodtribe.org/" TargetMode="External"/><Relationship Id="rId113" Type="http://schemas.openxmlformats.org/officeDocument/2006/relationships/hyperlink" Target="http://smokyriverminorhockey.com/" TargetMode="External"/><Relationship Id="rId118" Type="http://schemas.openxmlformats.org/officeDocument/2006/relationships/hyperlink" Target="http://stpaulminorhockey.ca/" TargetMode="External"/><Relationship Id="rId134" Type="http://schemas.openxmlformats.org/officeDocument/2006/relationships/hyperlink" Target="http://vulcanminorhockey.ca/" TargetMode="External"/><Relationship Id="rId139" Type="http://schemas.openxmlformats.org/officeDocument/2006/relationships/hyperlink" Target="https://www.west39hockey.com/" TargetMode="External"/><Relationship Id="rId80" Type="http://schemas.openxmlformats.org/officeDocument/2006/relationships/hyperlink" Target="https://www.facebook.com/Mallaig-Minor-Hockey-Association-463316260374932/" TargetMode="External"/><Relationship Id="rId85" Type="http://schemas.openxmlformats.org/officeDocument/2006/relationships/hyperlink" Target="http://www.mayerthorpehockey.com/" TargetMode="External"/><Relationship Id="rId12" Type="http://schemas.openxmlformats.org/officeDocument/2006/relationships/hyperlink" Target="http://www.bonnyvilleminorhockey.ca/" TargetMode="External"/><Relationship Id="rId17" Type="http://schemas.openxmlformats.org/officeDocument/2006/relationships/hyperlink" Target="http://www.hockeycalgary.com/" TargetMode="External"/><Relationship Id="rId33" Type="http://schemas.openxmlformats.org/officeDocument/2006/relationships/hyperlink" Target="http://www.crowsnestpassminorhockey.com/" TargetMode="External"/><Relationship Id="rId38" Type="http://schemas.openxmlformats.org/officeDocument/2006/relationships/hyperlink" Target="http://drumhellerraptorshockey.com/" TargetMode="External"/><Relationship Id="rId59" Type="http://schemas.openxmlformats.org/officeDocument/2006/relationships/hyperlink" Target="http://www.hlmha.com/" TargetMode="External"/><Relationship Id="rId103" Type="http://schemas.openxmlformats.org/officeDocument/2006/relationships/hyperlink" Target="http://www.redcliffminorhockey.com/" TargetMode="External"/><Relationship Id="rId108" Type="http://schemas.openxmlformats.org/officeDocument/2006/relationships/hyperlink" Target="http://sexsmithminorhockey.com/" TargetMode="External"/><Relationship Id="rId124" Type="http://schemas.openxmlformats.org/officeDocument/2006/relationships/hyperlink" Target="http://www.sundreminorhockey.ca/" TargetMode="External"/><Relationship Id="rId129" Type="http://schemas.openxmlformats.org/officeDocument/2006/relationships/hyperlink" Target="http://www.vvmh.ca/" TargetMode="External"/><Relationship Id="rId54" Type="http://schemas.openxmlformats.org/officeDocument/2006/relationships/hyperlink" Target="http://www.gphockey.com/" TargetMode="External"/><Relationship Id="rId70" Type="http://schemas.openxmlformats.org/officeDocument/2006/relationships/hyperlink" Target="http://www.kitscotyminorhockey.com/" TargetMode="External"/><Relationship Id="rId75" Type="http://schemas.openxmlformats.org/officeDocument/2006/relationships/hyperlink" Target="http://www.lacombeminorhockey.com/" TargetMode="External"/><Relationship Id="rId91" Type="http://schemas.openxmlformats.org/officeDocument/2006/relationships/hyperlink" Target="http://www.oldsminorhockey.com/" TargetMode="External"/><Relationship Id="rId96" Type="http://schemas.openxmlformats.org/officeDocument/2006/relationships/hyperlink" Target="http://www.picturebuttehockey.com/" TargetMode="External"/><Relationship Id="rId140" Type="http://schemas.openxmlformats.org/officeDocument/2006/relationships/hyperlink" Target="http://www.westlockminorhockey.org/" TargetMode="External"/><Relationship Id="rId1" Type="http://schemas.openxmlformats.org/officeDocument/2006/relationships/hyperlink" Target="https://www.airdriehockey.com/" TargetMode="External"/><Relationship Id="rId6" Type="http://schemas.openxmlformats.org/officeDocument/2006/relationships/hyperlink" Target="http://www.battleriverknightsminorhockey.com/" TargetMode="External"/><Relationship Id="rId23" Type="http://schemas.openxmlformats.org/officeDocument/2006/relationships/hyperlink" Target="http://chestermereminorhockey.com/" TargetMode="External"/><Relationship Id="rId28" Type="http://schemas.openxmlformats.org/officeDocument/2006/relationships/hyperlink" Target="http://www.cochraneminorhockey.com/" TargetMode="External"/><Relationship Id="rId49" Type="http://schemas.openxmlformats.org/officeDocument/2006/relationships/hyperlink" Target="http://www.fmmha.com/" TargetMode="External"/><Relationship Id="rId114" Type="http://schemas.openxmlformats.org/officeDocument/2006/relationships/hyperlink" Target="http://www.spiritriverminorhockey.com/" TargetMode="External"/><Relationship Id="rId119" Type="http://schemas.openxmlformats.org/officeDocument/2006/relationships/hyperlink" Target="http://www.stettlerminorhockey.com/" TargetMode="External"/><Relationship Id="rId44" Type="http://schemas.openxmlformats.org/officeDocument/2006/relationships/hyperlink" Target="http://enochcreehockey.com/" TargetMode="External"/><Relationship Id="rId60" Type="http://schemas.openxmlformats.org/officeDocument/2006/relationships/hyperlink" Target="http://www.highprairieminorhockey.com/" TargetMode="External"/><Relationship Id="rId65" Type="http://schemas.openxmlformats.org/officeDocument/2006/relationships/hyperlink" Target="http://www.innisfailminorhockey.com/" TargetMode="External"/><Relationship Id="rId81" Type="http://schemas.openxmlformats.org/officeDocument/2006/relationships/hyperlink" Target="http://manningminorhockey.com/content/info" TargetMode="External"/><Relationship Id="rId86" Type="http://schemas.openxmlformats.org/officeDocument/2006/relationships/hyperlink" Target="http://www.medicinehatminorhockey.com/" TargetMode="External"/><Relationship Id="rId130" Type="http://schemas.openxmlformats.org/officeDocument/2006/relationships/hyperlink" Target="https://www.facebook.com/Vauxhall-Minor-Hockey-254352758447264/" TargetMode="External"/><Relationship Id="rId135" Type="http://schemas.openxmlformats.org/officeDocument/2006/relationships/hyperlink" Target="https://www.facebook.com/WabascaDesmarais-Minor-Hockey-Association-271567419526446/" TargetMode="External"/><Relationship Id="rId13" Type="http://schemas.openxmlformats.org/officeDocument/2006/relationships/hyperlink" Target="http://bowislandminorhockey.ca/" TargetMode="External"/><Relationship Id="rId18" Type="http://schemas.openxmlformats.org/officeDocument/2006/relationships/hyperlink" Target="http://www.camrosehockey.com/" TargetMode="External"/><Relationship Id="rId39" Type="http://schemas.openxmlformats.org/officeDocument/2006/relationships/hyperlink" Target="http://www.duchessminorhockey.com/home" TargetMode="External"/><Relationship Id="rId109" Type="http://schemas.openxmlformats.org/officeDocument/2006/relationships/hyperlink" Target="http://www.spmha.ab.ca/" TargetMode="External"/><Relationship Id="rId34" Type="http://schemas.openxmlformats.org/officeDocument/2006/relationships/hyperlink" Target="http://www.delburneminorhockey.com/" TargetMode="External"/><Relationship Id="rId50" Type="http://schemas.openxmlformats.org/officeDocument/2006/relationships/hyperlink" Target="http://www.fortsaskminorhockey.com/" TargetMode="External"/><Relationship Id="rId55" Type="http://schemas.openxmlformats.org/officeDocument/2006/relationships/hyperlink" Target="http://www.grimshawminorhockey.com/" TargetMode="External"/><Relationship Id="rId76" Type="http://schemas.openxmlformats.org/officeDocument/2006/relationships/hyperlink" Target="http://www.lmha.ab.ca/" TargetMode="External"/><Relationship Id="rId97" Type="http://schemas.openxmlformats.org/officeDocument/2006/relationships/hyperlink" Target="https://www.facebook.com/PNHA-1849386235150349/" TargetMode="External"/><Relationship Id="rId104" Type="http://schemas.openxmlformats.org/officeDocument/2006/relationships/hyperlink" Target="http://www.redwaterminorhockey.ca/" TargetMode="External"/><Relationship Id="rId120" Type="http://schemas.openxmlformats.org/officeDocument/2006/relationships/hyperlink" Target="https://www.spmha.net/" TargetMode="External"/><Relationship Id="rId125" Type="http://schemas.openxmlformats.org/officeDocument/2006/relationships/hyperlink" Target="https://www.sylvanlakeminorhockey.ca/" TargetMode="External"/><Relationship Id="rId141" Type="http://schemas.openxmlformats.org/officeDocument/2006/relationships/hyperlink" Target="http://www.wetaskiwinminorhockey.com/" TargetMode="External"/><Relationship Id="rId7" Type="http://schemas.openxmlformats.org/officeDocument/2006/relationships/hyperlink" Target="http://www.baha.ab.ca/" TargetMode="External"/><Relationship Id="rId71" Type="http://schemas.openxmlformats.org/officeDocument/2006/relationships/hyperlink" Target="http://www.kneehillminorhockey.ca/" TargetMode="External"/><Relationship Id="rId92" Type="http://schemas.openxmlformats.org/officeDocument/2006/relationships/hyperlink" Target="http://www.onowayminorhockey.com/" TargetMode="External"/><Relationship Id="rId2" Type="http://schemas.openxmlformats.org/officeDocument/2006/relationships/hyperlink" Target="http://www.admha.com/" TargetMode="External"/><Relationship Id="rId29" Type="http://schemas.openxmlformats.org/officeDocument/2006/relationships/hyperlink" Target="http://www.clmh.com/" TargetMode="External"/><Relationship Id="rId24" Type="http://schemas.openxmlformats.org/officeDocument/2006/relationships/hyperlink" Target="http://www.clairmonthockey.com/" TargetMode="External"/><Relationship Id="rId40" Type="http://schemas.openxmlformats.org/officeDocument/2006/relationships/hyperlink" Target="http://www.eastsmokyminorhockey.com/" TargetMode="External"/><Relationship Id="rId45" Type="http://schemas.openxmlformats.org/officeDocument/2006/relationships/hyperlink" Target="http://www.fairviewminorhockey.com/" TargetMode="External"/><Relationship Id="rId66" Type="http://schemas.openxmlformats.org/officeDocument/2006/relationships/hyperlink" Target="http://www.irmaminorhockey.com/" TargetMode="External"/><Relationship Id="rId87" Type="http://schemas.openxmlformats.org/officeDocument/2006/relationships/hyperlink" Target="http://www.milletminorhockey.com/" TargetMode="External"/><Relationship Id="rId110" Type="http://schemas.openxmlformats.org/officeDocument/2006/relationships/hyperlink" Target="https://www.siksikaminorhockey.com/" TargetMode="External"/><Relationship Id="rId115" Type="http://schemas.openxmlformats.org/officeDocument/2006/relationships/hyperlink" Target="https://spruceviewminorhockey.teamsnapsites.com/" TargetMode="External"/><Relationship Id="rId131" Type="http://schemas.openxmlformats.org/officeDocument/2006/relationships/hyperlink" Target="http://www.vegrevilleminorhockey.com/" TargetMode="External"/><Relationship Id="rId136" Type="http://schemas.openxmlformats.org/officeDocument/2006/relationships/hyperlink" Target="http://www.wainwrightminorhockey.com/" TargetMode="External"/><Relationship Id="rId61" Type="http://schemas.openxmlformats.org/officeDocument/2006/relationships/hyperlink" Target="http://www.hintonminorhockey.com/" TargetMode="External"/><Relationship Id="rId82" Type="http://schemas.openxmlformats.org/officeDocument/2006/relationships/hyperlink" Target="http://mannvilleminorhockey.com/" TargetMode="External"/><Relationship Id="rId19" Type="http://schemas.openxmlformats.org/officeDocument/2006/relationships/hyperlink" Target="http://www.canmorehockey.org/" TargetMode="External"/><Relationship Id="rId14" Type="http://schemas.openxmlformats.org/officeDocument/2006/relationships/hyperlink" Target="https://www.facebook.com/bowdenminorhockey/" TargetMode="External"/><Relationship Id="rId30" Type="http://schemas.openxmlformats.org/officeDocument/2006/relationships/hyperlink" Target="http://www.crknights.ca/" TargetMode="External"/><Relationship Id="rId35" Type="http://schemas.openxmlformats.org/officeDocument/2006/relationships/hyperlink" Target="http://www.devonminorhockey.com/" TargetMode="External"/><Relationship Id="rId56" Type="http://schemas.openxmlformats.org/officeDocument/2006/relationships/hyperlink" Target="https://www.facebook.com/people/Grovedale-Minor-Hockey/100057513486430/" TargetMode="External"/><Relationship Id="rId77" Type="http://schemas.openxmlformats.org/officeDocument/2006/relationships/hyperlink" Target="http://www.lethbridgeminorhockey.com/" TargetMode="External"/><Relationship Id="rId100" Type="http://schemas.openxmlformats.org/officeDocument/2006/relationships/hyperlink" Target="http://ponokaminorhockey.tripod.com/" TargetMode="External"/><Relationship Id="rId105" Type="http://schemas.openxmlformats.org/officeDocument/2006/relationships/hyperlink" Target="https://www.renegadesminorhockey.com/" TargetMode="External"/><Relationship Id="rId126" Type="http://schemas.openxmlformats.org/officeDocument/2006/relationships/hyperlink" Target="http://www.taberminorhockey.com/" TargetMode="External"/><Relationship Id="rId8" Type="http://schemas.openxmlformats.org/officeDocument/2006/relationships/hyperlink" Target="http://www.beaverlodgeminorhockey.com/" TargetMode="External"/><Relationship Id="rId51" Type="http://schemas.openxmlformats.org/officeDocument/2006/relationships/hyperlink" Target="http://www.foxcreekminorhockey.com/" TargetMode="External"/><Relationship Id="rId72" Type="http://schemas.openxmlformats.org/officeDocument/2006/relationships/hyperlink" Target="https://www.lcmha.ca/" TargetMode="External"/><Relationship Id="rId93" Type="http://schemas.openxmlformats.org/officeDocument/2006/relationships/hyperlink" Target="http://www.oyenminorhockey.com/" TargetMode="External"/><Relationship Id="rId98" Type="http://schemas.openxmlformats.org/officeDocument/2006/relationships/hyperlink" Target="http://pinchercreekhockey.ca/" TargetMode="External"/><Relationship Id="rId121" Type="http://schemas.openxmlformats.org/officeDocument/2006/relationships/hyperlink" Target="http://www.smhahockey.com/" TargetMode="External"/><Relationship Id="rId142" Type="http://schemas.openxmlformats.org/officeDocument/2006/relationships/hyperlink" Target="http://www.whitecourtminorhockey.com/" TargetMode="External"/><Relationship Id="rId3" Type="http://schemas.openxmlformats.org/officeDocument/2006/relationships/hyperlink" Target="http://www.banffbears.com/" TargetMode="External"/><Relationship Id="rId25" Type="http://schemas.openxmlformats.org/officeDocument/2006/relationships/hyperlink" Target="https://www.facebook.com/Claresholmminorhockey/" TargetMode="External"/><Relationship Id="rId46" Type="http://schemas.openxmlformats.org/officeDocument/2006/relationships/hyperlink" Target="http://www.foothillsminorhockey.com/" TargetMode="External"/><Relationship Id="rId67" Type="http://schemas.openxmlformats.org/officeDocument/2006/relationships/hyperlink" Target="http://irvinebulldoghockey.com/" TargetMode="External"/><Relationship Id="rId116" Type="http://schemas.openxmlformats.org/officeDocument/2006/relationships/hyperlink" Target="http://www.sgmha.ca/" TargetMode="External"/><Relationship Id="rId137" Type="http://schemas.openxmlformats.org/officeDocument/2006/relationships/hyperlink" Target="http://www.warnerminorhockey.ca/" TargetMode="External"/><Relationship Id="rId20" Type="http://schemas.openxmlformats.org/officeDocument/2006/relationships/hyperlink" Target="http://www.carolineminorhockey.com/" TargetMode="External"/><Relationship Id="rId41" Type="http://schemas.openxmlformats.org/officeDocument/2006/relationships/hyperlink" Target="http://www.hockeyedmonton.ca/" TargetMode="External"/><Relationship Id="rId62" Type="http://schemas.openxmlformats.org/officeDocument/2006/relationships/hyperlink" Target="http://www.hughendenminorhockey.ca/" TargetMode="External"/><Relationship Id="rId83" Type="http://schemas.openxmlformats.org/officeDocument/2006/relationships/hyperlink" Target="https://www.mdmhrenegades.com/" TargetMode="External"/><Relationship Id="rId88" Type="http://schemas.openxmlformats.org/officeDocument/2006/relationships/hyperlink" Target="http://www.nantonminorhockey.com/" TargetMode="External"/><Relationship Id="rId111" Type="http://schemas.openxmlformats.org/officeDocument/2006/relationships/hyperlink" Target="http://www.slmha.ca/" TargetMode="External"/><Relationship Id="rId132" Type="http://schemas.openxmlformats.org/officeDocument/2006/relationships/hyperlink" Target="http://www.vermilionminorhockey.com/" TargetMode="External"/><Relationship Id="rId15" Type="http://schemas.openxmlformats.org/officeDocument/2006/relationships/hyperlink" Target="http://www.boyleminorhockey.ca/" TargetMode="External"/><Relationship Id="rId36" Type="http://schemas.openxmlformats.org/officeDocument/2006/relationships/hyperlink" Target="http://www.didsburyminorhockey.com/" TargetMode="External"/><Relationship Id="rId57" Type="http://schemas.openxmlformats.org/officeDocument/2006/relationships/hyperlink" Target="https://www.hannahockey.ca/" TargetMode="External"/><Relationship Id="rId106" Type="http://schemas.openxmlformats.org/officeDocument/2006/relationships/hyperlink" Target="http://www.rockyminorhockey.ca/" TargetMode="External"/><Relationship Id="rId127" Type="http://schemas.openxmlformats.org/officeDocument/2006/relationships/hyperlink" Target="http://www.thorhildminorhockey.com/" TargetMode="External"/><Relationship Id="rId10" Type="http://schemas.openxmlformats.org/officeDocument/2006/relationships/hyperlink" Target="http://blackfaldsminorhockey.com/" TargetMode="External"/><Relationship Id="rId31" Type="http://schemas.openxmlformats.org/officeDocument/2006/relationships/hyperlink" Target="http://cremonaminorhockey.ca/" TargetMode="External"/><Relationship Id="rId52" Type="http://schemas.openxmlformats.org/officeDocument/2006/relationships/hyperlink" Target="http://www.sport.ca/league/index.php?league=366" TargetMode="External"/><Relationship Id="rId73" Type="http://schemas.openxmlformats.org/officeDocument/2006/relationships/hyperlink" Target="https://laglaceminorhockey.com/" TargetMode="External"/><Relationship Id="rId78" Type="http://schemas.openxmlformats.org/officeDocument/2006/relationships/hyperlink" Target="http://www.lloydminsterminorhockey.com/" TargetMode="External"/><Relationship Id="rId94" Type="http://schemas.openxmlformats.org/officeDocument/2006/relationships/hyperlink" Target="http://www.peaceriverminorhockey.com/" TargetMode="External"/><Relationship Id="rId99" Type="http://schemas.openxmlformats.org/officeDocument/2006/relationships/hyperlink" Target="https://www.plamondonmha.com/" TargetMode="External"/><Relationship Id="rId101" Type="http://schemas.openxmlformats.org/officeDocument/2006/relationships/hyperlink" Target="http://provostminorhockey.com/" TargetMode="External"/><Relationship Id="rId122" Type="http://schemas.openxmlformats.org/officeDocument/2006/relationships/hyperlink" Target="http://www.smhockey.com/league.php?scriptName=HOME&amp;leagueID=5764" TargetMode="External"/><Relationship Id="rId4" Type="http://schemas.openxmlformats.org/officeDocument/2006/relationships/hyperlink" Target="http://www.barrheadminorhockey.com/" TargetMode="External"/><Relationship Id="rId9" Type="http://schemas.openxmlformats.org/officeDocument/2006/relationships/hyperlink" Target="http://www.beisekerhockey.ca/" TargetMode="External"/><Relationship Id="rId26" Type="http://schemas.openxmlformats.org/officeDocument/2006/relationships/hyperlink" Target="http://www.cnnspurs.com/" TargetMode="External"/><Relationship Id="rId47" Type="http://schemas.openxmlformats.org/officeDocument/2006/relationships/hyperlink" Target="http://site4226.goalline.ca/" TargetMode="External"/><Relationship Id="rId68" Type="http://schemas.openxmlformats.org/officeDocument/2006/relationships/hyperlink" Target="https://jasperminorsports.ca/hockey/" TargetMode="External"/><Relationship Id="rId89" Type="http://schemas.openxmlformats.org/officeDocument/2006/relationships/hyperlink" Target="http://www.nsmha.ca/" TargetMode="External"/><Relationship Id="rId112" Type="http://schemas.openxmlformats.org/officeDocument/2006/relationships/hyperlink" Target="http://www.smokylakehockey.com/" TargetMode="External"/><Relationship Id="rId133" Type="http://schemas.openxmlformats.org/officeDocument/2006/relationships/hyperlink" Target="http://www.vikingminorhockey.com/" TargetMode="External"/><Relationship Id="rId16" Type="http://schemas.openxmlformats.org/officeDocument/2006/relationships/hyperlink" Target="http://www.brooksminorhockey.com/" TargetMode="External"/></Relationships>
</file>

<file path=xl/worksheets/_rels/sheet16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deerlakeminorhockey.ca/" TargetMode="External"/><Relationship Id="rId18" Type="http://schemas.openxmlformats.org/officeDocument/2006/relationships/hyperlink" Target="https://www.facebook.com/groups/466665973378210/" TargetMode="External"/><Relationship Id="rId26" Type="http://schemas.openxmlformats.org/officeDocument/2006/relationships/hyperlink" Target="http://pmha.weebly.com/" TargetMode="External"/><Relationship Id="rId3" Type="http://schemas.openxmlformats.org/officeDocument/2006/relationships/hyperlink" Target="http://www.bayarenarovers.ca/" TargetMode="External"/><Relationship Id="rId21" Type="http://schemas.openxmlformats.org/officeDocument/2006/relationships/hyperlink" Target="http://marystownmariners.com/" TargetMode="External"/><Relationship Id="rId7" Type="http://schemas.openxmlformats.org/officeDocument/2006/relationships/hyperlink" Target="https://www.facebook.com/letsgobotwood/" TargetMode="External"/><Relationship Id="rId12" Type="http://schemas.openxmlformats.org/officeDocument/2006/relationships/hyperlink" Target="https://cbminorhockey.ca/" TargetMode="External"/><Relationship Id="rId17" Type="http://schemas.openxmlformats.org/officeDocument/2006/relationships/hyperlink" Target="http://www.leaguelineup.com/welcome.asp?url=gbswildcats" TargetMode="External"/><Relationship Id="rId25" Type="http://schemas.openxmlformats.org/officeDocument/2006/relationships/hyperlink" Target="http://www.paradiseminorhockey.ca/" TargetMode="External"/><Relationship Id="rId33" Type="http://schemas.openxmlformats.org/officeDocument/2006/relationships/hyperlink" Target="https://www.facebook.com/groups/863489524530605" TargetMode="External"/><Relationship Id="rId2" Type="http://schemas.openxmlformats.org/officeDocument/2006/relationships/hyperlink" Target="https://www.facebook.com/groups/47822962105" TargetMode="External"/><Relationship Id="rId16" Type="http://schemas.openxmlformats.org/officeDocument/2006/relationships/hyperlink" Target="https://gfwminorhockey.teamsnapsites.com/" TargetMode="External"/><Relationship Id="rId20" Type="http://schemas.openxmlformats.org/officeDocument/2006/relationships/hyperlink" Target="http://www.leaguelineup.com/seahawks99" TargetMode="External"/><Relationship Id="rId29" Type="http://schemas.openxmlformats.org/officeDocument/2006/relationships/hyperlink" Target="http://www.southernshoreminorhockey.ca/" TargetMode="External"/><Relationship Id="rId1" Type="http://schemas.openxmlformats.org/officeDocument/2006/relationships/hyperlink" Target="http://www.avalonceltics.com/" TargetMode="External"/><Relationship Id="rId6" Type="http://schemas.openxmlformats.org/officeDocument/2006/relationships/hyperlink" Target="http://www.leaguelineup.com/welcome.asp?url=bonavistacabots" TargetMode="External"/><Relationship Id="rId11" Type="http://schemas.openxmlformats.org/officeDocument/2006/relationships/hyperlink" Target="http://www.cbrminorhockey.com/" TargetMode="External"/><Relationship Id="rId24" Type="http://schemas.openxmlformats.org/officeDocument/2006/relationships/hyperlink" Target="https://northeastminorhockeyassociation.teamsnapsites.com/" TargetMode="External"/><Relationship Id="rId32" Type="http://schemas.openxmlformats.org/officeDocument/2006/relationships/hyperlink" Target="http://leaguelineup.com/combineshockey" TargetMode="External"/><Relationship Id="rId5" Type="http://schemas.openxmlformats.org/officeDocument/2006/relationships/hyperlink" Target="https://www.facebook.com/BFMHockey" TargetMode="External"/><Relationship Id="rId15" Type="http://schemas.openxmlformats.org/officeDocument/2006/relationships/hyperlink" Target="http://gouldspacers.ca/" TargetMode="External"/><Relationship Id="rId23" Type="http://schemas.openxmlformats.org/officeDocument/2006/relationships/hyperlink" Target="http://www.niha.ca/" TargetMode="External"/><Relationship Id="rId28" Type="http://schemas.openxmlformats.org/officeDocument/2006/relationships/hyperlink" Target="http://www.capshockey.ca/" TargetMode="External"/><Relationship Id="rId10" Type="http://schemas.openxmlformats.org/officeDocument/2006/relationships/hyperlink" Target="http://www.clarenvilleminorhockey.ca/" TargetMode="External"/><Relationship Id="rId19" Type="http://schemas.openxmlformats.org/officeDocument/2006/relationships/hyperlink" Target="https://www.facebook.com/LMXMHA" TargetMode="External"/><Relationship Id="rId31" Type="http://schemas.openxmlformats.org/officeDocument/2006/relationships/hyperlink" Target="http://tpmha.goalline.ca/" TargetMode="External"/><Relationship Id="rId4" Type="http://schemas.openxmlformats.org/officeDocument/2006/relationships/hyperlink" Target="https://www.facebook.com/BeothicMinor/" TargetMode="External"/><Relationship Id="rId9" Type="http://schemas.openxmlformats.org/officeDocument/2006/relationships/hyperlink" Target="https://www.facebook.com/groups/338582622974804" TargetMode="External"/><Relationship Id="rId14" Type="http://schemas.openxmlformats.org/officeDocument/2006/relationships/hyperlink" Target="http://ganderminorhockey.ca/" TargetMode="External"/><Relationship Id="rId22" Type="http://schemas.openxmlformats.org/officeDocument/2006/relationships/hyperlink" Target="http://www.mountpearlblades.com/" TargetMode="External"/><Relationship Id="rId27" Type="http://schemas.openxmlformats.org/officeDocument/2006/relationships/hyperlink" Target="https://www.facebook.com/stanthonypolars" TargetMode="External"/><Relationship Id="rId30" Type="http://schemas.openxmlformats.org/officeDocument/2006/relationships/hyperlink" Target="http://www.stephenvilleminorhockey.com/" TargetMode="External"/><Relationship Id="rId8" Type="http://schemas.openxmlformats.org/officeDocument/2006/relationships/hyperlink" Target="http://goceebeesgo.weebly.com/" TargetMode="External"/></Relationships>
</file>

<file path=xl/worksheets/_rels/sheet17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hockey.qc.ca/fr/index.html" TargetMode="External"/><Relationship Id="rId13" Type="http://schemas.openxmlformats.org/officeDocument/2006/relationships/hyperlink" Target="https://www.hockey.qc.ca/fr/index.html" TargetMode="External"/><Relationship Id="rId3" Type="http://schemas.openxmlformats.org/officeDocument/2006/relationships/hyperlink" Target="https://www.hockey.qc.ca/fr/index.html" TargetMode="External"/><Relationship Id="rId7" Type="http://schemas.openxmlformats.org/officeDocument/2006/relationships/hyperlink" Target="https://www.hockey.qc.ca/fr/index.html" TargetMode="External"/><Relationship Id="rId12" Type="http://schemas.openxmlformats.org/officeDocument/2006/relationships/hyperlink" Target="https://www.hockey.qc.ca/fr/index.html" TargetMode="External"/><Relationship Id="rId2" Type="http://schemas.openxmlformats.org/officeDocument/2006/relationships/hyperlink" Target="https://www.hockey.qc.ca/fr/index.html" TargetMode="External"/><Relationship Id="rId1" Type="http://schemas.openxmlformats.org/officeDocument/2006/relationships/hyperlink" Target="https://www.hockey.qc.ca/fr/index.html" TargetMode="External"/><Relationship Id="rId6" Type="http://schemas.openxmlformats.org/officeDocument/2006/relationships/hyperlink" Target="https://www.hockey.qc.ca/fr/index.html" TargetMode="External"/><Relationship Id="rId11" Type="http://schemas.openxmlformats.org/officeDocument/2006/relationships/hyperlink" Target="https://www.hockey.qc.ca/fr/index.html" TargetMode="External"/><Relationship Id="rId5" Type="http://schemas.openxmlformats.org/officeDocument/2006/relationships/hyperlink" Target="https://www.hockey.qc.ca/fr/index.html" TargetMode="External"/><Relationship Id="rId10" Type="http://schemas.openxmlformats.org/officeDocument/2006/relationships/hyperlink" Target="https://www.hockey.qc.ca/fr/index.html" TargetMode="External"/><Relationship Id="rId4" Type="http://schemas.openxmlformats.org/officeDocument/2006/relationships/hyperlink" Target="https://www.hockey.qc.ca/fr/index.html" TargetMode="External"/><Relationship Id="rId9" Type="http://schemas.openxmlformats.org/officeDocument/2006/relationships/hyperlink" Target="https://www.hockey.qc.ca/fr/index.html" TargetMode="External"/><Relationship Id="rId14" Type="http://schemas.openxmlformats.org/officeDocument/2006/relationships/hyperlink" Target="https://www.hockey.qc.ca/fr/index.html" TargetMode="External"/></Relationships>
</file>

<file path=xl/worksheets/_rels/sheet19.xml.rels><?xml version="1.0" encoding="UTF-8" standalone="yes"?>
<Relationships xmlns="http://schemas.openxmlformats.org/package/2006/relationships"><Relationship Id="rId26" Type="http://schemas.openxmlformats.org/officeDocument/2006/relationships/hyperlink" Target="mailto:registrar@erindalellbaseball.ca" TargetMode="External"/><Relationship Id="rId21" Type="http://schemas.openxmlformats.org/officeDocument/2006/relationships/hyperlink" Target="https://www.leaguelineup.com/contactform.asp?url=dovercentrebaseball&amp;id=518133&amp;l=1" TargetMode="External"/><Relationship Id="rId42" Type="http://schemas.openxmlformats.org/officeDocument/2006/relationships/hyperlink" Target="mailto:metz.home@rogers.com" TargetMode="External"/><Relationship Id="rId47" Type="http://schemas.openxmlformats.org/officeDocument/2006/relationships/hyperlink" Target="mailto:info@northbaybaseball.ca" TargetMode="External"/><Relationship Id="rId63" Type="http://schemas.openxmlformats.org/officeDocument/2006/relationships/hyperlink" Target="mailto:registrar@southottawalittleleague.ca" TargetMode="External"/><Relationship Id="rId68" Type="http://schemas.openxmlformats.org/officeDocument/2006/relationships/hyperlink" Target="mailto:Jeffrey.Frey@brmba.ca" TargetMode="External"/><Relationship Id="rId16" Type="http://schemas.openxmlformats.org/officeDocument/2006/relationships/hyperlink" Target="http://www.caledoniabaseball.ca/" TargetMode="External"/><Relationship Id="rId11" Type="http://schemas.openxmlformats.org/officeDocument/2006/relationships/hyperlink" Target="https://aylmerminorball.com/" TargetMode="External"/><Relationship Id="rId24" Type="http://schemas.openxmlformats.org/officeDocument/2006/relationships/hyperlink" Target="mailto:president@eastnepeanbaseball.on.ca" TargetMode="External"/><Relationship Id="rId32" Type="http://schemas.openxmlformats.org/officeDocument/2006/relationships/hyperlink" Target="http://hdba.ca/" TargetMode="External"/><Relationship Id="rId37" Type="http://schemas.openxmlformats.org/officeDocument/2006/relationships/hyperlink" Target="https://www.playoba.ca/find-a-baseball-club" TargetMode="External"/><Relationship Id="rId40" Type="http://schemas.openxmlformats.org/officeDocument/2006/relationships/hyperlink" Target="mailto:dennis.dawe@oakridgebaseball.com" TargetMode="External"/><Relationship Id="rId45" Type="http://schemas.openxmlformats.org/officeDocument/2006/relationships/hyperlink" Target="mailto:mfminorball@gmail.com" TargetMode="External"/><Relationship Id="rId53" Type="http://schemas.openxmlformats.org/officeDocument/2006/relationships/hyperlink" Target="mailto:ovexpos@gmail.com" TargetMode="External"/><Relationship Id="rId58" Type="http://schemas.openxmlformats.org/officeDocument/2006/relationships/hyperlink" Target="https://quintewestbaseball.ca/" TargetMode="External"/><Relationship Id="rId66" Type="http://schemas.openxmlformats.org/officeDocument/2006/relationships/hyperlink" Target="mailto:info@sudburyminorbaseball.com" TargetMode="External"/><Relationship Id="rId74" Type="http://schemas.openxmlformats.org/officeDocument/2006/relationships/hyperlink" Target="mailto:contact.us@westtorontobaseball.com" TargetMode="External"/><Relationship Id="rId5" Type="http://schemas.openxmlformats.org/officeDocument/2006/relationships/hyperlink" Target="https://ancasterbaseball.ca/" TargetMode="External"/><Relationship Id="rId61" Type="http://schemas.openxmlformats.org/officeDocument/2006/relationships/hyperlink" Target="https://sarniabrigade.ca/" TargetMode="External"/><Relationship Id="rId19" Type="http://schemas.openxmlformats.org/officeDocument/2006/relationships/hyperlink" Target="mailto:jason.chickowski@chathamminorbaseball.com" TargetMode="External"/><Relationship Id="rId14" Type="http://schemas.openxmlformats.org/officeDocument/2006/relationships/hyperlink" Target="https://bvaa.ca/" TargetMode="External"/><Relationship Id="rId22" Type="http://schemas.openxmlformats.org/officeDocument/2006/relationships/hyperlink" Target="mailto:dllthesecretary@gmail.com" TargetMode="External"/><Relationship Id="rId27" Type="http://schemas.openxmlformats.org/officeDocument/2006/relationships/hyperlink" Target="https://www.leaguelineup.com/contactform.asp?url=emba&amp;id=222722" TargetMode="External"/><Relationship Id="rId30" Type="http://schemas.openxmlformats.org/officeDocument/2006/relationships/hyperlink" Target="mailto:willhorlor@gmail.com" TargetMode="External"/><Relationship Id="rId35" Type="http://schemas.openxmlformats.org/officeDocument/2006/relationships/hyperlink" Target="mailto:abharding@wightman.ca" TargetMode="External"/><Relationship Id="rId43" Type="http://schemas.openxmlformats.org/officeDocument/2006/relationships/hyperlink" Target="mailto:vpmiltonbaseball@gmail.com" TargetMode="External"/><Relationship Id="rId48" Type="http://schemas.openxmlformats.org/officeDocument/2006/relationships/hyperlink" Target="mailto:kevbthompson@yahoo.ca" TargetMode="External"/><Relationship Id="rId56" Type="http://schemas.openxmlformats.org/officeDocument/2006/relationships/hyperlink" Target="mailto:fgatto@hotmail.com" TargetMode="External"/><Relationship Id="rId64" Type="http://schemas.openxmlformats.org/officeDocument/2006/relationships/hyperlink" Target="mailto:president.stoneycreekll@gmail.com" TargetMode="External"/><Relationship Id="rId69" Type="http://schemas.openxmlformats.org/officeDocument/2006/relationships/hyperlink" Target="mailto:sbellwood@highlandspropane.ca" TargetMode="External"/><Relationship Id="rId77" Type="http://schemas.openxmlformats.org/officeDocument/2006/relationships/hyperlink" Target="mailto:ralphburns@gmail.com" TargetMode="External"/><Relationship Id="rId8" Type="http://schemas.openxmlformats.org/officeDocument/2006/relationships/hyperlink" Target="http://annettebaseball.com/" TargetMode="External"/><Relationship Id="rId51" Type="http://schemas.openxmlformats.org/officeDocument/2006/relationships/hyperlink" Target="mailto:admin@playbaseball.ca" TargetMode="External"/><Relationship Id="rId72" Type="http://schemas.openxmlformats.org/officeDocument/2006/relationships/hyperlink" Target="mailto:dclasky@hotmail.com" TargetMode="External"/><Relationship Id="rId3" Type="http://schemas.openxmlformats.org/officeDocument/2006/relationships/hyperlink" Target="https://alvinstonminorball.ca/" TargetMode="External"/><Relationship Id="rId12" Type="http://schemas.openxmlformats.org/officeDocument/2006/relationships/hyperlink" Target="http://barriebaseball.com/" TargetMode="External"/><Relationship Id="rId17" Type="http://schemas.openxmlformats.org/officeDocument/2006/relationships/hyperlink" Target="mailto:registrar@cmbaball.ca" TargetMode="External"/><Relationship Id="rId25" Type="http://schemas.openxmlformats.org/officeDocument/2006/relationships/hyperlink" Target="https://www.leaguelineup.com/directorinfo.asp?url=erindalecardinals&amp;id=556488" TargetMode="External"/><Relationship Id="rId33" Type="http://schemas.openxmlformats.org/officeDocument/2006/relationships/hyperlink" Target="https://www.leaguelineup.com/contactform.asp?url=hcsmba&amp;id=563987" TargetMode="External"/><Relationship Id="rId38" Type="http://schemas.openxmlformats.org/officeDocument/2006/relationships/hyperlink" Target="mailto:katrina.klemp@ed.amdsb.ca" TargetMode="External"/><Relationship Id="rId46" Type="http://schemas.openxmlformats.org/officeDocument/2006/relationships/hyperlink" Target="http://www.nlmba.com/" TargetMode="External"/><Relationship Id="rId59" Type="http://schemas.openxmlformats.org/officeDocument/2006/relationships/hyperlink" Target="https://www.leaguelineup.com/contactform.asp?url=rexdale&amp;id=228501" TargetMode="External"/><Relationship Id="rId67" Type="http://schemas.openxmlformats.org/officeDocument/2006/relationships/hyperlink" Target="https://thornhillbaseball.net/contact-us-email/" TargetMode="External"/><Relationship Id="rId20" Type="http://schemas.openxmlformats.org/officeDocument/2006/relationships/hyperlink" Target="mailto:lcb@tcc.on.ca" TargetMode="External"/><Relationship Id="rId41" Type="http://schemas.openxmlformats.org/officeDocument/2006/relationships/hyperlink" Target="http://www.ildertonbaseball.com/" TargetMode="External"/><Relationship Id="rId54" Type="http://schemas.openxmlformats.org/officeDocument/2006/relationships/hyperlink" Target="mailto:brad@sosly.com" TargetMode="External"/><Relationship Id="rId62" Type="http://schemas.openxmlformats.org/officeDocument/2006/relationships/hyperlink" Target="mailto:registration@southbendbears.ca" TargetMode="External"/><Relationship Id="rId70" Type="http://schemas.openxmlformats.org/officeDocument/2006/relationships/hyperlink" Target="mailto:mruttle0121@gmail.com" TargetMode="External"/><Relationship Id="rId75" Type="http://schemas.openxmlformats.org/officeDocument/2006/relationships/hyperlink" Target="mailto:info@westonbaseball.ca" TargetMode="External"/><Relationship Id="rId1" Type="http://schemas.openxmlformats.org/officeDocument/2006/relationships/hyperlink" Target="https://www.ajaxbaseball.com/" TargetMode="External"/><Relationship Id="rId6" Type="http://schemas.openxmlformats.org/officeDocument/2006/relationships/hyperlink" Target="https://ancasterlittleleague.com/" TargetMode="External"/><Relationship Id="rId15" Type="http://schemas.openxmlformats.org/officeDocument/2006/relationships/hyperlink" Target="mailto:brockvillell@gmail.com" TargetMode="External"/><Relationship Id="rId23" Type="http://schemas.openxmlformats.org/officeDocument/2006/relationships/hyperlink" Target="mailto:president@eastnepeanbaseball.on.ca" TargetMode="External"/><Relationship Id="rId28" Type="http://schemas.openxmlformats.org/officeDocument/2006/relationships/hyperlink" Target="https://everettbaseball.ca/contacts/" TargetMode="External"/><Relationship Id="rId36" Type="http://schemas.openxmlformats.org/officeDocument/2006/relationships/hyperlink" Target="https://www.leaguelineup.com/contactform.asp?url=kmb&amp;id=485586" TargetMode="External"/><Relationship Id="rId49" Type="http://schemas.openxmlformats.org/officeDocument/2006/relationships/hyperlink" Target="https://www.nyba.ca/" TargetMode="External"/><Relationship Id="rId57" Type="http://schemas.openxmlformats.org/officeDocument/2006/relationships/hyperlink" Target="http://quinteroyalsbaseball.com/" TargetMode="External"/><Relationship Id="rId10" Type="http://schemas.openxmlformats.org/officeDocument/2006/relationships/hyperlink" Target="https://www.akba.ca/" TargetMode="External"/><Relationship Id="rId31" Type="http://schemas.openxmlformats.org/officeDocument/2006/relationships/hyperlink" Target="mailto:abequeacademy@hotmail.com" TargetMode="External"/><Relationship Id="rId44" Type="http://schemas.openxmlformats.org/officeDocument/2006/relationships/hyperlink" Target="mailto:President@mississaugamajors.com" TargetMode="External"/><Relationship Id="rId52" Type="http://schemas.openxmlformats.org/officeDocument/2006/relationships/hyperlink" Target="mailto:president@orleanslittleleague.ca" TargetMode="External"/><Relationship Id="rId60" Type="http://schemas.openxmlformats.org/officeDocument/2006/relationships/hyperlink" Target="mailto:michelleliddle@hotmail.ca" TargetMode="External"/><Relationship Id="rId65" Type="http://schemas.openxmlformats.org/officeDocument/2006/relationships/hyperlink" Target="mailto:president@stratfordminorbaseball.ca" TargetMode="External"/><Relationship Id="rId73" Type="http://schemas.openxmlformats.org/officeDocument/2006/relationships/hyperlink" Target="http://www.wmbacougars.com/" TargetMode="External"/><Relationship Id="rId78" Type="http://schemas.openxmlformats.org/officeDocument/2006/relationships/hyperlink" Target="mailto:jim@torontobaseballguys.com" TargetMode="External"/><Relationship Id="rId4" Type="http://schemas.openxmlformats.org/officeDocument/2006/relationships/hyperlink" Target="http://amherstburgcardinals.com/" TargetMode="External"/><Relationship Id="rId9" Type="http://schemas.openxmlformats.org/officeDocument/2006/relationships/hyperlink" Target="https://arthurminorball.ca/" TargetMode="External"/><Relationship Id="rId13" Type="http://schemas.openxmlformats.org/officeDocument/2006/relationships/hyperlink" Target="https://www.beamsvilleminorbaseball.com/" TargetMode="External"/><Relationship Id="rId18" Type="http://schemas.openxmlformats.org/officeDocument/2006/relationships/hyperlink" Target="http://camlachieathleticassociation.ca/" TargetMode="External"/><Relationship Id="rId39" Type="http://schemas.openxmlformats.org/officeDocument/2006/relationships/hyperlink" Target="mailto:mikelumley@rogers.com" TargetMode="External"/><Relationship Id="rId34" Type="http://schemas.openxmlformats.org/officeDocument/2006/relationships/hyperlink" Target="mailto:highparkbaseball@gmail.com" TargetMode="External"/><Relationship Id="rId50" Type="http://schemas.openxmlformats.org/officeDocument/2006/relationships/hyperlink" Target="mailto:president@ollb.org" TargetMode="External"/><Relationship Id="rId55" Type="http://schemas.openxmlformats.org/officeDocument/2006/relationships/hyperlink" Target="https://www.peterboroughbaseball.ca/" TargetMode="External"/><Relationship Id="rId76" Type="http://schemas.openxmlformats.org/officeDocument/2006/relationships/hyperlink" Target="mailto:president@wcll.ca" TargetMode="External"/><Relationship Id="rId7" Type="http://schemas.openxmlformats.org/officeDocument/2006/relationships/hyperlink" Target="mailto:vpselect@angusminorbaseball.com" TargetMode="External"/><Relationship Id="rId71" Type="http://schemas.openxmlformats.org/officeDocument/2006/relationships/hyperlink" Target="mailto:rayarrow@hotmail.com" TargetMode="External"/><Relationship Id="rId2" Type="http://schemas.openxmlformats.org/officeDocument/2006/relationships/hyperlink" Target="http://www.alexanderpark.ca/" TargetMode="External"/><Relationship Id="rId29" Type="http://schemas.openxmlformats.org/officeDocument/2006/relationships/hyperlink" Target="mailto:president@glebelittleleague.ca" TargetMode="External"/></Relationships>
</file>

<file path=xl/worksheets/_rels/sheet21.xml.rels><?xml version="1.0" encoding="UTF-8" standalone="yes"?>
<Relationships xmlns="http://schemas.openxmlformats.org/package/2006/relationships"><Relationship Id="rId13" Type="http://schemas.openxmlformats.org/officeDocument/2006/relationships/hyperlink" Target="mailto:charlesterio@hotmail.com" TargetMode="External"/><Relationship Id="rId18" Type="http://schemas.openxmlformats.org/officeDocument/2006/relationships/hyperlink" Target="mailto:abettle47@hotmail.com" TargetMode="External"/><Relationship Id="rId26" Type="http://schemas.openxmlformats.org/officeDocument/2006/relationships/hyperlink" Target="mailto:markstymie@gmail.com" TargetMode="External"/><Relationship Id="rId39" Type="http://schemas.openxmlformats.org/officeDocument/2006/relationships/hyperlink" Target="mailto:ash.thib@gmail.com" TargetMode="External"/><Relationship Id="rId21" Type="http://schemas.openxmlformats.org/officeDocument/2006/relationships/hyperlink" Target="mailto:carolanenowlan11@gmail.com" TargetMode="External"/><Relationship Id="rId34" Type="http://schemas.openxmlformats.org/officeDocument/2006/relationships/hyperlink" Target="mailto:president@portcitypirates.ca" TargetMode="External"/><Relationship Id="rId42" Type="http://schemas.openxmlformats.org/officeDocument/2006/relationships/hyperlink" Target="mailto:jnelson@master.ca" TargetMode="External"/><Relationship Id="rId47" Type="http://schemas.openxmlformats.org/officeDocument/2006/relationships/hyperlink" Target="mailto:jimmath@nbnet.nb.ca" TargetMode="External"/><Relationship Id="rId50" Type="http://schemas.openxmlformats.org/officeDocument/2006/relationships/hyperlink" Target="mailto:doug.snbbl@gmail.com" TargetMode="External"/><Relationship Id="rId7" Type="http://schemas.openxmlformats.org/officeDocument/2006/relationships/hyperlink" Target="mailto:mattcormier169@msn.com" TargetMode="External"/><Relationship Id="rId2" Type="http://schemas.openxmlformats.org/officeDocument/2006/relationships/hyperlink" Target="mailto:lawrence.welling@nbed.nb.ca" TargetMode="External"/><Relationship Id="rId16" Type="http://schemas.openxmlformats.org/officeDocument/2006/relationships/hyperlink" Target="mailto:mkwebb100@gmail.com" TargetMode="External"/><Relationship Id="rId29" Type="http://schemas.openxmlformats.org/officeDocument/2006/relationships/hyperlink" Target="mailto:lebreton.alexe@gmail.com" TargetMode="External"/><Relationship Id="rId11" Type="http://schemas.openxmlformats.org/officeDocument/2006/relationships/hyperlink" Target="mailto:fundybaseball@outlook.com" TargetMode="External"/><Relationship Id="rId24" Type="http://schemas.openxmlformats.org/officeDocument/2006/relationships/hyperlink" Target="mailto:patjosh24@gmail.com" TargetMode="External"/><Relationship Id="rId32" Type="http://schemas.openxmlformats.org/officeDocument/2006/relationships/hyperlink" Target="mailto:jrgallant03@yahoo.ca" TargetMode="External"/><Relationship Id="rId37" Type="http://schemas.openxmlformats.org/officeDocument/2006/relationships/hyperlink" Target="mailto:sackvillehurricanesbaseball@gmail.com" TargetMode="External"/><Relationship Id="rId40" Type="http://schemas.openxmlformats.org/officeDocument/2006/relationships/hyperlink" Target="mailto:kelsey.manderville@gmail.com" TargetMode="External"/><Relationship Id="rId45" Type="http://schemas.openxmlformats.org/officeDocument/2006/relationships/hyperlink" Target="mailto:bridget.nugent@nbed.nb.ca" TargetMode="External"/><Relationship Id="rId5" Type="http://schemas.openxmlformats.org/officeDocument/2006/relationships/hyperlink" Target="mailto:baseball.caraquet@outlook.com" TargetMode="External"/><Relationship Id="rId15" Type="http://schemas.openxmlformats.org/officeDocument/2006/relationships/hyperlink" Target="mailto:merobichaud247@gmail.com" TargetMode="External"/><Relationship Id="rId23" Type="http://schemas.openxmlformats.org/officeDocument/2006/relationships/hyperlink" Target="mailto:info@metromudcats.ca" TargetMode="External"/><Relationship Id="rId28" Type="http://schemas.openxmlformats.org/officeDocument/2006/relationships/hyperlink" Target="mailto:andy.hardy3@icloud.com" TargetMode="External"/><Relationship Id="rId36" Type="http://schemas.openxmlformats.org/officeDocument/2006/relationships/hyperlink" Target="mailto:harrison.juston@hotmail.com" TargetMode="External"/><Relationship Id="rId49" Type="http://schemas.openxmlformats.org/officeDocument/2006/relationships/hyperlink" Target="mailto:trevors.jeremy@gmail.com" TargetMode="External"/><Relationship Id="rId10" Type="http://schemas.openxmlformats.org/officeDocument/2006/relationships/hyperlink" Target="mailto:fmbaroyals@gmail.com" TargetMode="External"/><Relationship Id="rId19" Type="http://schemas.openxmlformats.org/officeDocument/2006/relationships/hyperlink" Target="mailto:linsay.angus@rogers.com" TargetMode="External"/><Relationship Id="rId31" Type="http://schemas.openxmlformats.org/officeDocument/2006/relationships/hyperlink" Target="mailto:leanneanderson1976@gmail.com" TargetMode="External"/><Relationship Id="rId44" Type="http://schemas.openxmlformats.org/officeDocument/2006/relationships/hyperlink" Target="mailto:carlcool88@hotmail.com" TargetMode="External"/><Relationship Id="rId52" Type="http://schemas.openxmlformats.org/officeDocument/2006/relationships/hyperlink" Target="mailto:esteyh22@gmail.com" TargetMode="External"/><Relationship Id="rId4" Type="http://schemas.openxmlformats.org/officeDocument/2006/relationships/hyperlink" Target="mailto:gerald@cuisinesroi.ca" TargetMode="External"/><Relationship Id="rId9" Type="http://schemas.openxmlformats.org/officeDocument/2006/relationships/hyperlink" Target="mailto:pascal.sirois@icloud.com" TargetMode="External"/><Relationship Id="rId14" Type="http://schemas.openxmlformats.org/officeDocument/2006/relationships/hyperlink" Target="mailto:katelynnrussell29@gmail.com" TargetMode="External"/><Relationship Id="rId22" Type="http://schemas.openxmlformats.org/officeDocument/2006/relationships/hyperlink" Target="mailto:denis.landry@gmail.com" TargetMode="External"/><Relationship Id="rId27" Type="http://schemas.openxmlformats.org/officeDocument/2006/relationships/hyperlink" Target="mailto:informationmdmba@gmail.com" TargetMode="External"/><Relationship Id="rId30" Type="http://schemas.openxmlformats.org/officeDocument/2006/relationships/hyperlink" Target="mailto:chris.day@gnb.ca" TargetMode="External"/><Relationship Id="rId35" Type="http://schemas.openxmlformats.org/officeDocument/2006/relationships/hyperlink" Target="mailto:resteastminorbaseball@gmail.com" TargetMode="External"/><Relationship Id="rId43" Type="http://schemas.openxmlformats.org/officeDocument/2006/relationships/hyperlink" Target="mailto:aaron_johnson08@hotmail.com" TargetMode="External"/><Relationship Id="rId48" Type="http://schemas.openxmlformats.org/officeDocument/2006/relationships/hyperlink" Target="mailto:ian.mvbl46@gmail.com" TargetMode="External"/><Relationship Id="rId8" Type="http://schemas.openxmlformats.org/officeDocument/2006/relationships/hyperlink" Target="mailto:am_cormier@yahoo.ca" TargetMode="External"/><Relationship Id="rId51" Type="http://schemas.openxmlformats.org/officeDocument/2006/relationships/hyperlink" Target="mailto:teejayoh@rogers.com" TargetMode="External"/><Relationship Id="rId3" Type="http://schemas.openxmlformats.org/officeDocument/2006/relationships/hyperlink" Target="mailto:karineboudreau83@hotmail.com" TargetMode="External"/><Relationship Id="rId12" Type="http://schemas.openxmlformats.org/officeDocument/2006/relationships/hyperlink" Target="mailto:jamesfirlotte4@gmail.com" TargetMode="External"/><Relationship Id="rId17" Type="http://schemas.openxmlformats.org/officeDocument/2006/relationships/hyperlink" Target="mailto:harveyminorball@gmail.com" TargetMode="External"/><Relationship Id="rId25" Type="http://schemas.openxmlformats.org/officeDocument/2006/relationships/hyperlink" Target="mailto:juston.cortes@nbed.nb.ca" TargetMode="External"/><Relationship Id="rId33" Type="http://schemas.openxmlformats.org/officeDocument/2006/relationships/hyperlink" Target="mailto:treasurer@portcitypirates.ca" TargetMode="External"/><Relationship Id="rId38" Type="http://schemas.openxmlformats.org/officeDocument/2006/relationships/hyperlink" Target="mailto:corymhanley@gmail.com" TargetMode="External"/><Relationship Id="rId46" Type="http://schemas.openxmlformats.org/officeDocument/2006/relationships/hyperlink" Target="mailto:director@baseballnb.ca" TargetMode="External"/><Relationship Id="rId20" Type="http://schemas.openxmlformats.org/officeDocument/2006/relationships/hyperlink" Target="mailto:kentsud.mba@gmail.com" TargetMode="External"/><Relationship Id="rId41" Type="http://schemas.openxmlformats.org/officeDocument/2006/relationships/hyperlink" Target="mailto:mal_stewart08@hotmail.com" TargetMode="External"/><Relationship Id="rId1" Type="http://schemas.openxmlformats.org/officeDocument/2006/relationships/hyperlink" Target="mailto:kristinbergeron@yahoo.ca" TargetMode="External"/><Relationship Id="rId6" Type="http://schemas.openxmlformats.org/officeDocument/2006/relationships/hyperlink" Target="mailto:dmac78@gmail.com" TargetMode="External"/></Relationships>
</file>

<file path=xl/worksheets/_rels/sheet22.xml.rels><?xml version="1.0" encoding="UTF-8" standalone="yes"?>
<Relationships xmlns="http://schemas.openxmlformats.org/package/2006/relationships"><Relationship Id="rId13" Type="http://schemas.openxmlformats.org/officeDocument/2006/relationships/hyperlink" Target="http://www.ladysmithbaseball.com/" TargetMode="External"/><Relationship Id="rId18" Type="http://schemas.openxmlformats.org/officeDocument/2006/relationships/hyperlink" Target="https://www.revelstokeball.com/" TargetMode="External"/><Relationship Id="rId26" Type="http://schemas.openxmlformats.org/officeDocument/2006/relationships/hyperlink" Target="http://cranbrookminorball.net/" TargetMode="External"/><Relationship Id="rId3" Type="http://schemas.openxmlformats.org/officeDocument/2006/relationships/hyperlink" Target="https://leagues.teamlinkt.com/crmba/Home" TargetMode="External"/><Relationship Id="rId21" Type="http://schemas.openxmlformats.org/officeDocument/2006/relationships/hyperlink" Target="http://saltspringbaseball.ca/" TargetMode="External"/><Relationship Id="rId7" Type="http://schemas.openxmlformats.org/officeDocument/2006/relationships/hyperlink" Target="http://cvba.ca/" TargetMode="External"/><Relationship Id="rId12" Type="http://schemas.openxmlformats.org/officeDocument/2006/relationships/hyperlink" Target="https://www.facebook.com/profile.php?id=100090798293832&amp;mibextid=LQQJ4d" TargetMode="External"/><Relationship Id="rId17" Type="http://schemas.openxmlformats.org/officeDocument/2006/relationships/hyperlink" Target="http://www.nmba.ca/" TargetMode="External"/><Relationship Id="rId25" Type="http://schemas.openxmlformats.org/officeDocument/2006/relationships/hyperlink" Target="https://www.facebook.com/SMBA2021/" TargetMode="External"/><Relationship Id="rId33" Type="http://schemas.openxmlformats.org/officeDocument/2006/relationships/hyperlink" Target="http://ballcharts.com/team/?team=tyb" TargetMode="External"/><Relationship Id="rId2" Type="http://schemas.openxmlformats.org/officeDocument/2006/relationships/hyperlink" Target="https://www.100milebaseball.ca/" TargetMode="External"/><Relationship Id="rId16" Type="http://schemas.openxmlformats.org/officeDocument/2006/relationships/hyperlink" Target="http://www.quesnelminorbaseball.ca/" TargetMode="External"/><Relationship Id="rId20" Type="http://schemas.openxmlformats.org/officeDocument/2006/relationships/hyperlink" Target="http://www.osoyoosbaseball.com/" TargetMode="External"/><Relationship Id="rId29" Type="http://schemas.openxmlformats.org/officeDocument/2006/relationships/hyperlink" Target="http://www.westkelownabaseball.ca/" TargetMode="External"/><Relationship Id="rId1" Type="http://schemas.openxmlformats.org/officeDocument/2006/relationships/hyperlink" Target="http://www.albernibaseball.com/" TargetMode="External"/><Relationship Id="rId6" Type="http://schemas.openxmlformats.org/officeDocument/2006/relationships/hyperlink" Target="https://www.comba.ca/" TargetMode="External"/><Relationship Id="rId11" Type="http://schemas.openxmlformats.org/officeDocument/2006/relationships/hyperlink" Target="http://www.victoriabaseball.com/" TargetMode="External"/><Relationship Id="rId24" Type="http://schemas.openxmlformats.org/officeDocument/2006/relationships/hyperlink" Target="https://cvminorball.ca/" TargetMode="External"/><Relationship Id="rId32" Type="http://schemas.openxmlformats.org/officeDocument/2006/relationships/hyperlink" Target="https://nelsonbaseball.ca/" TargetMode="External"/><Relationship Id="rId5" Type="http://schemas.openxmlformats.org/officeDocument/2006/relationships/hyperlink" Target="http://www.chemainusbaseball.ca/" TargetMode="External"/><Relationship Id="rId15" Type="http://schemas.openxmlformats.org/officeDocument/2006/relationships/hyperlink" Target="http://www.lakecowichanminorbaseball.ca/" TargetMode="External"/><Relationship Id="rId23" Type="http://schemas.openxmlformats.org/officeDocument/2006/relationships/hyperlink" Target="http://www.sombatigers.com/" TargetMode="External"/><Relationship Id="rId28" Type="http://schemas.openxmlformats.org/officeDocument/2006/relationships/hyperlink" Target="http://facebook.com/groups/crestonvalleyminorbaseball/" TargetMode="External"/><Relationship Id="rId10" Type="http://schemas.openxmlformats.org/officeDocument/2006/relationships/hyperlink" Target="http://www.kamloopsbaseball.com/" TargetMode="External"/><Relationship Id="rId19" Type="http://schemas.openxmlformats.org/officeDocument/2006/relationships/hyperlink" Target="http://www.ballcharts.com/Oceanside" TargetMode="External"/><Relationship Id="rId31" Type="http://schemas.openxmlformats.org/officeDocument/2006/relationships/hyperlink" Target="https://kootenaylittleleague.teamsnapsites.com/" TargetMode="External"/><Relationship Id="rId4" Type="http://schemas.openxmlformats.org/officeDocument/2006/relationships/hyperlink" Target="https://www.facebook.com/chaseminor.baseball.7?fref=ts" TargetMode="External"/><Relationship Id="rId9" Type="http://schemas.openxmlformats.org/officeDocument/2006/relationships/hyperlink" Target="http://www.duncanball.ca/" TargetMode="External"/><Relationship Id="rId14" Type="http://schemas.openxmlformats.org/officeDocument/2006/relationships/hyperlink" Target="https://princegeorgeyouthbaseballassociation.teamsnapsites.com/" TargetMode="External"/><Relationship Id="rId22" Type="http://schemas.openxmlformats.org/officeDocument/2006/relationships/hyperlink" Target="http://www.salmonarmbaseball.com/" TargetMode="External"/><Relationship Id="rId27" Type="http://schemas.openxmlformats.org/officeDocument/2006/relationships/hyperlink" Target="http://www.vernonbaseball.com/" TargetMode="External"/><Relationship Id="rId30" Type="http://schemas.openxmlformats.org/officeDocument/2006/relationships/hyperlink" Target="https://www.goldenramsminorball.com/" TargetMode="External"/><Relationship Id="rId8" Type="http://schemas.openxmlformats.org/officeDocument/2006/relationships/hyperlink" Target="https://www.enderbymba.com/" TargetMode="External"/></Relationships>
</file>

<file path=xl/worksheets/_rels/sheet23.xml.rels><?xml version="1.0" encoding="UTF-8" standalone="yes"?>
<Relationships xmlns="http://schemas.openxmlformats.org/package/2006/relationships"><Relationship Id="rId117" Type="http://schemas.openxmlformats.org/officeDocument/2006/relationships/hyperlink" Target="https://myhockeyrankings.com/association-info?a=1338" TargetMode="External"/><Relationship Id="rId21" Type="http://schemas.openxmlformats.org/officeDocument/2006/relationships/hyperlink" Target="https://myhockeyrankings.com/association-info?a=1351" TargetMode="External"/><Relationship Id="rId324" Type="http://schemas.openxmlformats.org/officeDocument/2006/relationships/hyperlink" Target="https://myhockeyrankings.com/league-info?l=503" TargetMode="External"/><Relationship Id="rId531" Type="http://schemas.openxmlformats.org/officeDocument/2006/relationships/hyperlink" Target="https://myhockeyrankings.com/association-info?a=2542" TargetMode="External"/><Relationship Id="rId170" Type="http://schemas.openxmlformats.org/officeDocument/2006/relationships/hyperlink" Target="https://myhockeyrankings.com/association-info?a=2202" TargetMode="External"/><Relationship Id="rId268" Type="http://schemas.openxmlformats.org/officeDocument/2006/relationships/hyperlink" Target="https://myhockeyrankings.com/association-info?a=2187" TargetMode="External"/><Relationship Id="rId475" Type="http://schemas.openxmlformats.org/officeDocument/2006/relationships/hyperlink" Target="https://myhockeyrankings.com/association-info?a=1920" TargetMode="External"/><Relationship Id="rId32" Type="http://schemas.openxmlformats.org/officeDocument/2006/relationships/hyperlink" Target="https://myhockeyrankings.com/association-info?a=1367" TargetMode="External"/><Relationship Id="rId128" Type="http://schemas.openxmlformats.org/officeDocument/2006/relationships/hyperlink" Target="https://myhockeyrankings.com/association-info?a=2294" TargetMode="External"/><Relationship Id="rId335" Type="http://schemas.openxmlformats.org/officeDocument/2006/relationships/hyperlink" Target="https://myhockeyrankings.com/association-info?a=3986" TargetMode="External"/><Relationship Id="rId542" Type="http://schemas.openxmlformats.org/officeDocument/2006/relationships/hyperlink" Target="https://myhockeyrankings.com/association-info?a=1813" TargetMode="External"/><Relationship Id="rId181" Type="http://schemas.openxmlformats.org/officeDocument/2006/relationships/hyperlink" Target="https://myhockeyrankings.com/association-info?a=3304" TargetMode="External"/><Relationship Id="rId402" Type="http://schemas.openxmlformats.org/officeDocument/2006/relationships/hyperlink" Target="https://myhockeyrankings.com/association-info?a=2749" TargetMode="External"/><Relationship Id="rId279" Type="http://schemas.openxmlformats.org/officeDocument/2006/relationships/hyperlink" Target="https://myhockeyrankings.com/association-info?a=1795" TargetMode="External"/><Relationship Id="rId486" Type="http://schemas.openxmlformats.org/officeDocument/2006/relationships/hyperlink" Target="https://myhockeyrankings.com/association-info?a=2977" TargetMode="External"/><Relationship Id="rId43" Type="http://schemas.openxmlformats.org/officeDocument/2006/relationships/hyperlink" Target="https://myhockeyrankings.com/association-info?a=2737" TargetMode="External"/><Relationship Id="rId139" Type="http://schemas.openxmlformats.org/officeDocument/2006/relationships/hyperlink" Target="https://myhockeyrankings.com/association-info?a=2189" TargetMode="External"/><Relationship Id="rId346" Type="http://schemas.openxmlformats.org/officeDocument/2006/relationships/hyperlink" Target="https://myhockeyrankings.com/association-info?a=1685" TargetMode="External"/><Relationship Id="rId553" Type="http://schemas.openxmlformats.org/officeDocument/2006/relationships/hyperlink" Target="https://myhockeyrankings.com/league-info?l=503" TargetMode="External"/><Relationship Id="rId192" Type="http://schemas.openxmlformats.org/officeDocument/2006/relationships/hyperlink" Target="https://myhockeyrankings.com/association-info?a=2242" TargetMode="External"/><Relationship Id="rId206" Type="http://schemas.openxmlformats.org/officeDocument/2006/relationships/hyperlink" Target="https://myhockeyrankings.com/association-info?a=1922" TargetMode="External"/><Relationship Id="rId413" Type="http://schemas.openxmlformats.org/officeDocument/2006/relationships/hyperlink" Target="https://myhockeyrankings.com/association-info?a=1337" TargetMode="External"/><Relationship Id="rId497" Type="http://schemas.openxmlformats.org/officeDocument/2006/relationships/hyperlink" Target="https://myhockeyrankings.com/association-info?a=3722" TargetMode="External"/><Relationship Id="rId357" Type="http://schemas.openxmlformats.org/officeDocument/2006/relationships/hyperlink" Target="https://myhockeyrankings.com/association-info?a=2652" TargetMode="External"/><Relationship Id="rId54" Type="http://schemas.openxmlformats.org/officeDocument/2006/relationships/hyperlink" Target="https://myhockeyrankings.com/association-info?a=2062" TargetMode="External"/><Relationship Id="rId217" Type="http://schemas.openxmlformats.org/officeDocument/2006/relationships/hyperlink" Target="https://myhockeyrankings.com/association-info?a=2767" TargetMode="External"/><Relationship Id="rId564" Type="http://schemas.openxmlformats.org/officeDocument/2006/relationships/hyperlink" Target="https://myhockeyrankings.com/association-info?a=2647" TargetMode="External"/><Relationship Id="rId424" Type="http://schemas.openxmlformats.org/officeDocument/2006/relationships/hyperlink" Target="https://myhockeyrankings.com/league-info?l=206" TargetMode="External"/><Relationship Id="rId270" Type="http://schemas.openxmlformats.org/officeDocument/2006/relationships/hyperlink" Target="https://myhockeyrankings.com/association-info?a=2948" TargetMode="External"/><Relationship Id="rId65" Type="http://schemas.openxmlformats.org/officeDocument/2006/relationships/hyperlink" Target="https://myhockeyrankings.com/association-info?a=1343" TargetMode="External"/><Relationship Id="rId130" Type="http://schemas.openxmlformats.org/officeDocument/2006/relationships/hyperlink" Target="https://myhockeyrankings.com/association-info?a=1377" TargetMode="External"/><Relationship Id="rId368" Type="http://schemas.openxmlformats.org/officeDocument/2006/relationships/hyperlink" Target="https://myhockeyrankings.com/league-info?l=206" TargetMode="External"/><Relationship Id="rId575" Type="http://schemas.openxmlformats.org/officeDocument/2006/relationships/hyperlink" Target="https://myhockeyrankings.com/association-info?a=2613" TargetMode="External"/><Relationship Id="rId228" Type="http://schemas.openxmlformats.org/officeDocument/2006/relationships/hyperlink" Target="https://myhockeyrankings.com/association-info?a=3586" TargetMode="External"/><Relationship Id="rId435" Type="http://schemas.openxmlformats.org/officeDocument/2006/relationships/hyperlink" Target="https://myhockeyrankings.com/league-info?l=638" TargetMode="External"/><Relationship Id="rId281" Type="http://schemas.openxmlformats.org/officeDocument/2006/relationships/hyperlink" Target="https://myhockeyrankings.com/association-info?a=4010" TargetMode="External"/><Relationship Id="rId502" Type="http://schemas.openxmlformats.org/officeDocument/2006/relationships/hyperlink" Target="https://myhockeyrankings.com/association-info?a=1363" TargetMode="External"/><Relationship Id="rId76" Type="http://schemas.openxmlformats.org/officeDocument/2006/relationships/hyperlink" Target="https://myhockeyrankings.com/association-info?a=2636" TargetMode="External"/><Relationship Id="rId141" Type="http://schemas.openxmlformats.org/officeDocument/2006/relationships/hyperlink" Target="https://myhockeyrankings.com/league-info?l=207" TargetMode="External"/><Relationship Id="rId379" Type="http://schemas.openxmlformats.org/officeDocument/2006/relationships/hyperlink" Target="https://myhockeyrankings.com/association-info?a=1811" TargetMode="External"/><Relationship Id="rId586" Type="http://schemas.openxmlformats.org/officeDocument/2006/relationships/hyperlink" Target="https://myhockeyrankings.com/association-info?a=2339" TargetMode="External"/><Relationship Id="rId7" Type="http://schemas.openxmlformats.org/officeDocument/2006/relationships/hyperlink" Target="https://myhockeyrankings.com/league-info?l=601" TargetMode="External"/><Relationship Id="rId239" Type="http://schemas.openxmlformats.org/officeDocument/2006/relationships/hyperlink" Target="https://myhockeyrankings.com/association-info?a=1832" TargetMode="External"/><Relationship Id="rId446" Type="http://schemas.openxmlformats.org/officeDocument/2006/relationships/hyperlink" Target="https://myhockeyrankings.com/league-info?l=503" TargetMode="External"/><Relationship Id="rId292" Type="http://schemas.openxmlformats.org/officeDocument/2006/relationships/hyperlink" Target="https://myhockeyrankings.com/association-info?a=4085" TargetMode="External"/><Relationship Id="rId306" Type="http://schemas.openxmlformats.org/officeDocument/2006/relationships/hyperlink" Target="https://myhockeyrankings.com/association-info?a=1754" TargetMode="External"/><Relationship Id="rId87" Type="http://schemas.openxmlformats.org/officeDocument/2006/relationships/hyperlink" Target="https://myhockeyrankings.com/association-info?a=2638" TargetMode="External"/><Relationship Id="rId513" Type="http://schemas.openxmlformats.org/officeDocument/2006/relationships/hyperlink" Target="https://myhockeyrankings.com/association-info?a=1823" TargetMode="External"/><Relationship Id="rId597" Type="http://schemas.openxmlformats.org/officeDocument/2006/relationships/hyperlink" Target="https://myhockeyrankings.com/association-info?a=2157" TargetMode="External"/><Relationship Id="rId152" Type="http://schemas.openxmlformats.org/officeDocument/2006/relationships/hyperlink" Target="https://myhockeyrankings.com/association-info?a=2660" TargetMode="External"/><Relationship Id="rId457" Type="http://schemas.openxmlformats.org/officeDocument/2006/relationships/hyperlink" Target="https://myhockeyrankings.com/league-info?l=768" TargetMode="External"/><Relationship Id="rId14" Type="http://schemas.openxmlformats.org/officeDocument/2006/relationships/hyperlink" Target="https://myhockeyrankings.com/league-info?l=273" TargetMode="External"/><Relationship Id="rId317" Type="http://schemas.openxmlformats.org/officeDocument/2006/relationships/hyperlink" Target="https://myhockeyrankings.com/league-info?l=207" TargetMode="External"/><Relationship Id="rId524" Type="http://schemas.openxmlformats.org/officeDocument/2006/relationships/hyperlink" Target="https://myhockeyrankings.com/association-info?a=2951" TargetMode="External"/><Relationship Id="rId98" Type="http://schemas.openxmlformats.org/officeDocument/2006/relationships/hyperlink" Target="https://myhockeyrankings.com/league-info?l=207" TargetMode="External"/><Relationship Id="rId121" Type="http://schemas.openxmlformats.org/officeDocument/2006/relationships/hyperlink" Target="https://myhockeyrankings.com/association-info?a=1939" TargetMode="External"/><Relationship Id="rId163" Type="http://schemas.openxmlformats.org/officeDocument/2006/relationships/hyperlink" Target="https://myhockeyrankings.com/association-info?a=1972" TargetMode="External"/><Relationship Id="rId219" Type="http://schemas.openxmlformats.org/officeDocument/2006/relationships/hyperlink" Target="https://myhockeyrankings.com/association-info?a=3000" TargetMode="External"/><Relationship Id="rId370" Type="http://schemas.openxmlformats.org/officeDocument/2006/relationships/hyperlink" Target="https://myhockeyrankings.com/association-info?a=1369" TargetMode="External"/><Relationship Id="rId426" Type="http://schemas.openxmlformats.org/officeDocument/2006/relationships/hyperlink" Target="https://myhockeyrankings.com/association-info?a=1600" TargetMode="External"/><Relationship Id="rId230" Type="http://schemas.openxmlformats.org/officeDocument/2006/relationships/hyperlink" Target="https://myhockeyrankings.com/association-info?a=2537" TargetMode="External"/><Relationship Id="rId468" Type="http://schemas.openxmlformats.org/officeDocument/2006/relationships/hyperlink" Target="https://myhockeyrankings.com/association-info?a=1335" TargetMode="External"/><Relationship Id="rId25" Type="http://schemas.openxmlformats.org/officeDocument/2006/relationships/hyperlink" Target="https://myhockeyrankings.com/league-info?l=203" TargetMode="External"/><Relationship Id="rId67" Type="http://schemas.openxmlformats.org/officeDocument/2006/relationships/hyperlink" Target="https://myhockeyrankings.com/league-info?l=503" TargetMode="External"/><Relationship Id="rId272" Type="http://schemas.openxmlformats.org/officeDocument/2006/relationships/hyperlink" Target="https://myhockeyrankings.com/association-info?a=2209" TargetMode="External"/><Relationship Id="rId328" Type="http://schemas.openxmlformats.org/officeDocument/2006/relationships/hyperlink" Target="https://myhockeyrankings.com/association-info?a=2200" TargetMode="External"/><Relationship Id="rId535" Type="http://schemas.openxmlformats.org/officeDocument/2006/relationships/hyperlink" Target="https://myhockeyrankings.com/association-info?a=1348" TargetMode="External"/><Relationship Id="rId577" Type="http://schemas.openxmlformats.org/officeDocument/2006/relationships/hyperlink" Target="https://myhockeyrankings.com/league-info?l=657" TargetMode="External"/><Relationship Id="rId132" Type="http://schemas.openxmlformats.org/officeDocument/2006/relationships/hyperlink" Target="https://myhockeyrankings.com/association-info?a=1912" TargetMode="External"/><Relationship Id="rId174" Type="http://schemas.openxmlformats.org/officeDocument/2006/relationships/hyperlink" Target="https://myhockeyrankings.com/league-info?l=207" TargetMode="External"/><Relationship Id="rId381" Type="http://schemas.openxmlformats.org/officeDocument/2006/relationships/hyperlink" Target="https://myhockeyrankings.com/league-info?l=503" TargetMode="External"/><Relationship Id="rId602" Type="http://schemas.openxmlformats.org/officeDocument/2006/relationships/hyperlink" Target="https://myhockeyrankings.com/association-info?a=1917" TargetMode="External"/><Relationship Id="rId241" Type="http://schemas.openxmlformats.org/officeDocument/2006/relationships/hyperlink" Target="https://myhockeyrankings.com/league-info?l=506" TargetMode="External"/><Relationship Id="rId437" Type="http://schemas.openxmlformats.org/officeDocument/2006/relationships/hyperlink" Target="https://myhockeyrankings.com/association-info?a=3588" TargetMode="External"/><Relationship Id="rId479" Type="http://schemas.openxmlformats.org/officeDocument/2006/relationships/hyperlink" Target="https://myhockeyrankings.com/association-info?a=1368" TargetMode="External"/><Relationship Id="rId36" Type="http://schemas.openxmlformats.org/officeDocument/2006/relationships/hyperlink" Target="https://myhockeyrankings.com/association-info?a=2645" TargetMode="External"/><Relationship Id="rId283" Type="http://schemas.openxmlformats.org/officeDocument/2006/relationships/hyperlink" Target="https://myhockeyrankings.com/association-info?a=1773" TargetMode="External"/><Relationship Id="rId339" Type="http://schemas.openxmlformats.org/officeDocument/2006/relationships/hyperlink" Target="https://myhockeyrankings.com/association-info?a=2245" TargetMode="External"/><Relationship Id="rId490" Type="http://schemas.openxmlformats.org/officeDocument/2006/relationships/hyperlink" Target="https://myhockeyrankings.com/association-info?a=2648" TargetMode="External"/><Relationship Id="rId504" Type="http://schemas.openxmlformats.org/officeDocument/2006/relationships/hyperlink" Target="https://myhockeyrankings.com/association-info?a=3978" TargetMode="External"/><Relationship Id="rId546" Type="http://schemas.openxmlformats.org/officeDocument/2006/relationships/hyperlink" Target="https://myhockeyrankings.com/association-info?a=2770" TargetMode="External"/><Relationship Id="rId78" Type="http://schemas.openxmlformats.org/officeDocument/2006/relationships/hyperlink" Target="https://myhockeyrankings.com/association-info?a=4115" TargetMode="External"/><Relationship Id="rId101" Type="http://schemas.openxmlformats.org/officeDocument/2006/relationships/hyperlink" Target="https://myhockeyrankings.com/association-info?a=1815" TargetMode="External"/><Relationship Id="rId143" Type="http://schemas.openxmlformats.org/officeDocument/2006/relationships/hyperlink" Target="https://myhockeyrankings.com/association-info?a=1838" TargetMode="External"/><Relationship Id="rId185" Type="http://schemas.openxmlformats.org/officeDocument/2006/relationships/hyperlink" Target="https://myhockeyrankings.com/association-info?a=2702" TargetMode="External"/><Relationship Id="rId350" Type="http://schemas.openxmlformats.org/officeDocument/2006/relationships/hyperlink" Target="https://myhockeyrankings.com/association-info?a=2735" TargetMode="External"/><Relationship Id="rId406" Type="http://schemas.openxmlformats.org/officeDocument/2006/relationships/hyperlink" Target="https://myhockeyrankings.com/association-info?a=2607" TargetMode="External"/><Relationship Id="rId588" Type="http://schemas.openxmlformats.org/officeDocument/2006/relationships/hyperlink" Target="https://myhockeyrankings.com/league-info?l=273" TargetMode="External"/><Relationship Id="rId9" Type="http://schemas.openxmlformats.org/officeDocument/2006/relationships/hyperlink" Target="https://myhockeyrankings.com/association-info?a=4104" TargetMode="External"/><Relationship Id="rId210" Type="http://schemas.openxmlformats.org/officeDocument/2006/relationships/hyperlink" Target="https://myhockeyrankings.com/association-info?a=2617" TargetMode="External"/><Relationship Id="rId392" Type="http://schemas.openxmlformats.org/officeDocument/2006/relationships/hyperlink" Target="https://myhockeyrankings.com/association-info?a=1992" TargetMode="External"/><Relationship Id="rId448" Type="http://schemas.openxmlformats.org/officeDocument/2006/relationships/hyperlink" Target="https://myhockeyrankings.com/association-info?a=1951" TargetMode="External"/><Relationship Id="rId252" Type="http://schemas.openxmlformats.org/officeDocument/2006/relationships/hyperlink" Target="https://myhockeyrankings.com/association-info?a=3600" TargetMode="External"/><Relationship Id="rId294" Type="http://schemas.openxmlformats.org/officeDocument/2006/relationships/hyperlink" Target="https://myhockeyrankings.com/association-info?a=3694" TargetMode="External"/><Relationship Id="rId308" Type="http://schemas.openxmlformats.org/officeDocument/2006/relationships/hyperlink" Target="https://myhockeyrankings.com/association-info?a=2654" TargetMode="External"/><Relationship Id="rId515" Type="http://schemas.openxmlformats.org/officeDocument/2006/relationships/hyperlink" Target="https://myhockeyrankings.com/league-info?l=503" TargetMode="External"/><Relationship Id="rId47" Type="http://schemas.openxmlformats.org/officeDocument/2006/relationships/hyperlink" Target="https://myhockeyrankings.com/league-info?l=217" TargetMode="External"/><Relationship Id="rId89" Type="http://schemas.openxmlformats.org/officeDocument/2006/relationships/hyperlink" Target="https://myhockeyrankings.com/association-info?a=1358" TargetMode="External"/><Relationship Id="rId112" Type="http://schemas.openxmlformats.org/officeDocument/2006/relationships/hyperlink" Target="https://myhockeyrankings.com/association-info?a=2657" TargetMode="External"/><Relationship Id="rId154" Type="http://schemas.openxmlformats.org/officeDocument/2006/relationships/hyperlink" Target="https://myhockeyrankings.com/league-info?l=503" TargetMode="External"/><Relationship Id="rId361" Type="http://schemas.openxmlformats.org/officeDocument/2006/relationships/hyperlink" Target="https://myhockeyrankings.com/association-info?a=2623" TargetMode="External"/><Relationship Id="rId557" Type="http://schemas.openxmlformats.org/officeDocument/2006/relationships/hyperlink" Target="https://myhockeyrankings.com/association-info?a=1352" TargetMode="External"/><Relationship Id="rId599" Type="http://schemas.openxmlformats.org/officeDocument/2006/relationships/hyperlink" Target="https://myhockeyrankings.com/association-info?a=2765" TargetMode="External"/><Relationship Id="rId196" Type="http://schemas.openxmlformats.org/officeDocument/2006/relationships/hyperlink" Target="https://myhockeyrankings.com/association-info?a=4112" TargetMode="External"/><Relationship Id="rId417" Type="http://schemas.openxmlformats.org/officeDocument/2006/relationships/hyperlink" Target="https://myhockeyrankings.com/league-info?l=230" TargetMode="External"/><Relationship Id="rId459" Type="http://schemas.openxmlformats.org/officeDocument/2006/relationships/hyperlink" Target="https://myhockeyrankings.com/association-info?a=3647" TargetMode="External"/><Relationship Id="rId16" Type="http://schemas.openxmlformats.org/officeDocument/2006/relationships/hyperlink" Target="https://myhockeyrankings.com/association-info?a=2691" TargetMode="External"/><Relationship Id="rId221" Type="http://schemas.openxmlformats.org/officeDocument/2006/relationships/hyperlink" Target="https://myhockeyrankings.com/league-info?l=503" TargetMode="External"/><Relationship Id="rId263" Type="http://schemas.openxmlformats.org/officeDocument/2006/relationships/hyperlink" Target="https://myhockeyrankings.com/association-info?a=2766" TargetMode="External"/><Relationship Id="rId319" Type="http://schemas.openxmlformats.org/officeDocument/2006/relationships/hyperlink" Target="https://myhockeyrankings.com/association-info?a=2668" TargetMode="External"/><Relationship Id="rId470" Type="http://schemas.openxmlformats.org/officeDocument/2006/relationships/hyperlink" Target="https://myhockeyrankings.com/league-info?l=204" TargetMode="External"/><Relationship Id="rId526" Type="http://schemas.openxmlformats.org/officeDocument/2006/relationships/hyperlink" Target="https://myhockeyrankings.com/league-info?l=639" TargetMode="External"/><Relationship Id="rId58" Type="http://schemas.openxmlformats.org/officeDocument/2006/relationships/hyperlink" Target="https://myhockeyrankings.com/association-info?a=2059" TargetMode="External"/><Relationship Id="rId123" Type="http://schemas.openxmlformats.org/officeDocument/2006/relationships/hyperlink" Target="https://myhockeyrankings.com/association-info?a=1341" TargetMode="External"/><Relationship Id="rId330" Type="http://schemas.openxmlformats.org/officeDocument/2006/relationships/hyperlink" Target="https://myhockeyrankings.com/association-info?a=3979" TargetMode="External"/><Relationship Id="rId568" Type="http://schemas.openxmlformats.org/officeDocument/2006/relationships/hyperlink" Target="https://myhockeyrankings.com/association-info?a=2450" TargetMode="External"/><Relationship Id="rId165" Type="http://schemas.openxmlformats.org/officeDocument/2006/relationships/hyperlink" Target="https://myhockeyrankings.com/association-info?a=1375" TargetMode="External"/><Relationship Id="rId372" Type="http://schemas.openxmlformats.org/officeDocument/2006/relationships/hyperlink" Target="https://myhockeyrankings.com/association-info?a=2122" TargetMode="External"/><Relationship Id="rId428" Type="http://schemas.openxmlformats.org/officeDocument/2006/relationships/hyperlink" Target="https://myhockeyrankings.com/association-info?a=1370" TargetMode="External"/><Relationship Id="rId232" Type="http://schemas.openxmlformats.org/officeDocument/2006/relationships/hyperlink" Target="https://myhockeyrankings.com/association-info?a=3554" TargetMode="External"/><Relationship Id="rId274" Type="http://schemas.openxmlformats.org/officeDocument/2006/relationships/hyperlink" Target="https://myhockeyrankings.com/association-info?a=2637" TargetMode="External"/><Relationship Id="rId481" Type="http://schemas.openxmlformats.org/officeDocument/2006/relationships/hyperlink" Target="https://myhockeyrankings.com/league-info?l=273" TargetMode="External"/><Relationship Id="rId27" Type="http://schemas.openxmlformats.org/officeDocument/2006/relationships/hyperlink" Target="https://myhockeyrankings.com/association-info?a=1777" TargetMode="External"/><Relationship Id="rId69" Type="http://schemas.openxmlformats.org/officeDocument/2006/relationships/hyperlink" Target="https://myhockeyrankings.com/association-info?a=1940" TargetMode="External"/><Relationship Id="rId134" Type="http://schemas.openxmlformats.org/officeDocument/2006/relationships/hyperlink" Target="https://myhockeyrankings.com/association-info?a=1824" TargetMode="External"/><Relationship Id="rId537" Type="http://schemas.openxmlformats.org/officeDocument/2006/relationships/hyperlink" Target="https://myhockeyrankings.com/association-info?a=2208" TargetMode="External"/><Relationship Id="rId579" Type="http://schemas.openxmlformats.org/officeDocument/2006/relationships/hyperlink" Target="https://myhockeyrankings.com/association-info?a=3771" TargetMode="External"/><Relationship Id="rId80" Type="http://schemas.openxmlformats.org/officeDocument/2006/relationships/hyperlink" Target="https://myhockeyrankings.com/association-info?a=2750" TargetMode="External"/><Relationship Id="rId176" Type="http://schemas.openxmlformats.org/officeDocument/2006/relationships/hyperlink" Target="https://myhockeyrankings.com/association-info?a=2626" TargetMode="External"/><Relationship Id="rId341" Type="http://schemas.openxmlformats.org/officeDocument/2006/relationships/hyperlink" Target="https://myhockeyrankings.com/association-info?a=2768" TargetMode="External"/><Relationship Id="rId383" Type="http://schemas.openxmlformats.org/officeDocument/2006/relationships/hyperlink" Target="https://myhockeyrankings.com/association-info?a=3573" TargetMode="External"/><Relationship Id="rId439" Type="http://schemas.openxmlformats.org/officeDocument/2006/relationships/hyperlink" Target="https://myhockeyrankings.com/association-info?a=2335" TargetMode="External"/><Relationship Id="rId590" Type="http://schemas.openxmlformats.org/officeDocument/2006/relationships/hyperlink" Target="https://myhockeyrankings.com/association-info?a=2693" TargetMode="External"/><Relationship Id="rId604" Type="http://schemas.openxmlformats.org/officeDocument/2006/relationships/hyperlink" Target="https://myhockeyrankings.com/association-info?a=2658" TargetMode="External"/><Relationship Id="rId201" Type="http://schemas.openxmlformats.org/officeDocument/2006/relationships/hyperlink" Target="https://myhockeyrankings.com/association-info?a=1361" TargetMode="External"/><Relationship Id="rId243" Type="http://schemas.openxmlformats.org/officeDocument/2006/relationships/hyperlink" Target="https://myhockeyrankings.com/association-info?a=4117" TargetMode="External"/><Relationship Id="rId285" Type="http://schemas.openxmlformats.org/officeDocument/2006/relationships/hyperlink" Target="https://myhockeyrankings.com/league-info?l=643" TargetMode="External"/><Relationship Id="rId450" Type="http://schemas.openxmlformats.org/officeDocument/2006/relationships/hyperlink" Target="https://myhockeyrankings.com/association-info?a=1336" TargetMode="External"/><Relationship Id="rId506" Type="http://schemas.openxmlformats.org/officeDocument/2006/relationships/hyperlink" Target="https://myhockeyrankings.com/league-info?l=207" TargetMode="External"/><Relationship Id="rId38" Type="http://schemas.openxmlformats.org/officeDocument/2006/relationships/hyperlink" Target="https://myhockeyrankings.com/league-info?l=217" TargetMode="External"/><Relationship Id="rId103" Type="http://schemas.openxmlformats.org/officeDocument/2006/relationships/hyperlink" Target="https://myhockeyrankings.com/association-info?a=2629" TargetMode="External"/><Relationship Id="rId310" Type="http://schemas.openxmlformats.org/officeDocument/2006/relationships/hyperlink" Target="https://myhockeyrankings.com/association-info?a=2998" TargetMode="External"/><Relationship Id="rId492" Type="http://schemas.openxmlformats.org/officeDocument/2006/relationships/hyperlink" Target="https://myhockeyrankings.com/association-info?a=1918" TargetMode="External"/><Relationship Id="rId548" Type="http://schemas.openxmlformats.org/officeDocument/2006/relationships/hyperlink" Target="https://myhockeyrankings.com/association-info?a=3558" TargetMode="External"/><Relationship Id="rId91" Type="http://schemas.openxmlformats.org/officeDocument/2006/relationships/hyperlink" Target="https://myhockeyrankings.com/association-info?a=2248" TargetMode="External"/><Relationship Id="rId145" Type="http://schemas.openxmlformats.org/officeDocument/2006/relationships/hyperlink" Target="https://myhockeyrankings.com/association-info?a=3155" TargetMode="External"/><Relationship Id="rId187" Type="http://schemas.openxmlformats.org/officeDocument/2006/relationships/hyperlink" Target="https://myhockeyrankings.com/league-info?l=208" TargetMode="External"/><Relationship Id="rId352" Type="http://schemas.openxmlformats.org/officeDocument/2006/relationships/hyperlink" Target="https://myhockeyrankings.com/association-info?a=2653" TargetMode="External"/><Relationship Id="rId394" Type="http://schemas.openxmlformats.org/officeDocument/2006/relationships/hyperlink" Target="https://myhockeyrankings.com/association-info?a=1915" TargetMode="External"/><Relationship Id="rId408" Type="http://schemas.openxmlformats.org/officeDocument/2006/relationships/hyperlink" Target="https://myhockeyrankings.com/association-info?a=2746" TargetMode="External"/><Relationship Id="rId212" Type="http://schemas.openxmlformats.org/officeDocument/2006/relationships/hyperlink" Target="https://myhockeyrankings.com/league-info?l=503" TargetMode="External"/><Relationship Id="rId254" Type="http://schemas.openxmlformats.org/officeDocument/2006/relationships/hyperlink" Target="https://myhockeyrankings.com/league-info?l=217" TargetMode="External"/><Relationship Id="rId49" Type="http://schemas.openxmlformats.org/officeDocument/2006/relationships/hyperlink" Target="https://myhockeyrankings.com/association-info?a=2337" TargetMode="External"/><Relationship Id="rId114" Type="http://schemas.openxmlformats.org/officeDocument/2006/relationships/hyperlink" Target="https://myhockeyrankings.com/association-info?a=3227" TargetMode="External"/><Relationship Id="rId296" Type="http://schemas.openxmlformats.org/officeDocument/2006/relationships/hyperlink" Target="https://myhockeyrankings.com/league-info?l=204" TargetMode="External"/><Relationship Id="rId461" Type="http://schemas.openxmlformats.org/officeDocument/2006/relationships/hyperlink" Target="https://myhockeyrankings.com/association-info?a=1829" TargetMode="External"/><Relationship Id="rId517" Type="http://schemas.openxmlformats.org/officeDocument/2006/relationships/hyperlink" Target="https://myhockeyrankings.com/association-info?a=2054" TargetMode="External"/><Relationship Id="rId559" Type="http://schemas.openxmlformats.org/officeDocument/2006/relationships/hyperlink" Target="https://myhockeyrankings.com/association-info?a=1837" TargetMode="External"/><Relationship Id="rId60" Type="http://schemas.openxmlformats.org/officeDocument/2006/relationships/hyperlink" Target="https://myhockeyrankings.com/association-info?a=2060" TargetMode="External"/><Relationship Id="rId156" Type="http://schemas.openxmlformats.org/officeDocument/2006/relationships/hyperlink" Target="https://myhockeyrankings.com/association-info?a=2996" TargetMode="External"/><Relationship Id="rId198" Type="http://schemas.openxmlformats.org/officeDocument/2006/relationships/hyperlink" Target="https://myhockeyrankings.com/league-info?l=207" TargetMode="External"/><Relationship Id="rId321" Type="http://schemas.openxmlformats.org/officeDocument/2006/relationships/hyperlink" Target="https://myhockeyrankings.com/association-info?a=2706" TargetMode="External"/><Relationship Id="rId363" Type="http://schemas.openxmlformats.org/officeDocument/2006/relationships/hyperlink" Target="https://myhockeyrankings.com/league-info?l=272" TargetMode="External"/><Relationship Id="rId419" Type="http://schemas.openxmlformats.org/officeDocument/2006/relationships/hyperlink" Target="https://myhockeyrankings.com/association-info?a=2874" TargetMode="External"/><Relationship Id="rId570" Type="http://schemas.openxmlformats.org/officeDocument/2006/relationships/hyperlink" Target="https://myhockeyrankings.com/association-info?a=2472" TargetMode="External"/><Relationship Id="rId223" Type="http://schemas.openxmlformats.org/officeDocument/2006/relationships/hyperlink" Target="https://myhockeyrankings.com/association-info?a=1942" TargetMode="External"/><Relationship Id="rId430" Type="http://schemas.openxmlformats.org/officeDocument/2006/relationships/hyperlink" Target="https://myhockeyrankings.com/league-info?l=547" TargetMode="External"/><Relationship Id="rId18" Type="http://schemas.openxmlformats.org/officeDocument/2006/relationships/hyperlink" Target="https://myhockeyrankings.com/association-info?a=1947" TargetMode="External"/><Relationship Id="rId265" Type="http://schemas.openxmlformats.org/officeDocument/2006/relationships/hyperlink" Target="https://myhockeyrankings.com/association-info?a=3567" TargetMode="External"/><Relationship Id="rId472" Type="http://schemas.openxmlformats.org/officeDocument/2006/relationships/hyperlink" Target="https://myhockeyrankings.com/association-info?a=1798" TargetMode="External"/><Relationship Id="rId528" Type="http://schemas.openxmlformats.org/officeDocument/2006/relationships/hyperlink" Target="https://myhockeyrankings.com/association-info?a=2608" TargetMode="External"/><Relationship Id="rId125" Type="http://schemas.openxmlformats.org/officeDocument/2006/relationships/hyperlink" Target="https://myhockeyrankings.com/association-info?a=1991" TargetMode="External"/><Relationship Id="rId167" Type="http://schemas.openxmlformats.org/officeDocument/2006/relationships/hyperlink" Target="https://myhockeyrankings.com/association-info?a=1990" TargetMode="External"/><Relationship Id="rId332" Type="http://schemas.openxmlformats.org/officeDocument/2006/relationships/hyperlink" Target="https://myhockeyrankings.com/association-info?a=2739" TargetMode="External"/><Relationship Id="rId374" Type="http://schemas.openxmlformats.org/officeDocument/2006/relationships/hyperlink" Target="https://myhockeyrankings.com/association-info?a=1971" TargetMode="External"/><Relationship Id="rId581" Type="http://schemas.openxmlformats.org/officeDocument/2006/relationships/hyperlink" Target="https://myhockeyrankings.com/association-info?a=1927" TargetMode="External"/><Relationship Id="rId71" Type="http://schemas.openxmlformats.org/officeDocument/2006/relationships/hyperlink" Target="https://myhockeyrankings.com/association-info?a=2061" TargetMode="External"/><Relationship Id="rId234" Type="http://schemas.openxmlformats.org/officeDocument/2006/relationships/hyperlink" Target="https://myhockeyrankings.com/association-info?a=2338" TargetMode="External"/><Relationship Id="rId2" Type="http://schemas.openxmlformats.org/officeDocument/2006/relationships/hyperlink" Target="https://myhockeyrankings.com/association-info?a=2451" TargetMode="External"/><Relationship Id="rId29" Type="http://schemas.openxmlformats.org/officeDocument/2006/relationships/hyperlink" Target="https://myhockeyrankings.com/association-info?a=3231" TargetMode="External"/><Relationship Id="rId276" Type="http://schemas.openxmlformats.org/officeDocument/2006/relationships/hyperlink" Target="https://myhockeyrankings.com/association-info?a=2547" TargetMode="External"/><Relationship Id="rId441" Type="http://schemas.openxmlformats.org/officeDocument/2006/relationships/hyperlink" Target="https://myhockeyrankings.com/league-info?l=206" TargetMode="External"/><Relationship Id="rId483" Type="http://schemas.openxmlformats.org/officeDocument/2006/relationships/hyperlink" Target="https://myhockeyrankings.com/association-info?a=2687" TargetMode="External"/><Relationship Id="rId539" Type="http://schemas.openxmlformats.org/officeDocument/2006/relationships/hyperlink" Target="https://myhockeyrankings.com/league-info?l=503" TargetMode="External"/><Relationship Id="rId40" Type="http://schemas.openxmlformats.org/officeDocument/2006/relationships/hyperlink" Target="https://myhockeyrankings.com/association-info?a=2336" TargetMode="External"/><Relationship Id="rId136" Type="http://schemas.openxmlformats.org/officeDocument/2006/relationships/hyperlink" Target="https://myhockeyrankings.com/association-info?a=2727" TargetMode="External"/><Relationship Id="rId178" Type="http://schemas.openxmlformats.org/officeDocument/2006/relationships/hyperlink" Target="https://myhockeyrankings.com/association-info?a=2539" TargetMode="External"/><Relationship Id="rId301" Type="http://schemas.openxmlformats.org/officeDocument/2006/relationships/hyperlink" Target="https://myhockeyrankings.com/association-info?a=1821" TargetMode="External"/><Relationship Id="rId343" Type="http://schemas.openxmlformats.org/officeDocument/2006/relationships/hyperlink" Target="https://myhockeyrankings.com/association-info?a=3289" TargetMode="External"/><Relationship Id="rId550" Type="http://schemas.openxmlformats.org/officeDocument/2006/relationships/hyperlink" Target="https://myhockeyrankings.com/league-info?l=272" TargetMode="External"/><Relationship Id="rId82" Type="http://schemas.openxmlformats.org/officeDocument/2006/relationships/hyperlink" Target="https://myhockeyrankings.com/association-info?a=2301" TargetMode="External"/><Relationship Id="rId203" Type="http://schemas.openxmlformats.org/officeDocument/2006/relationships/hyperlink" Target="https://myhockeyrankings.com/association-info?a=1339" TargetMode="External"/><Relationship Id="rId385" Type="http://schemas.openxmlformats.org/officeDocument/2006/relationships/hyperlink" Target="https://myhockeyrankings.com/association-info?a=2681" TargetMode="External"/><Relationship Id="rId592" Type="http://schemas.openxmlformats.org/officeDocument/2006/relationships/hyperlink" Target="https://myhockeyrankings.com/association-info?a=2151" TargetMode="External"/><Relationship Id="rId606" Type="http://schemas.openxmlformats.org/officeDocument/2006/relationships/hyperlink" Target="https://myhockeyrankings.com/league-info?l=638" TargetMode="External"/><Relationship Id="rId245" Type="http://schemas.openxmlformats.org/officeDocument/2006/relationships/hyperlink" Target="https://myhockeyrankings.com/association-info?a=2656" TargetMode="External"/><Relationship Id="rId287" Type="http://schemas.openxmlformats.org/officeDocument/2006/relationships/hyperlink" Target="https://myhockeyrankings.com/association-info?a=4088" TargetMode="External"/><Relationship Id="rId410" Type="http://schemas.openxmlformats.org/officeDocument/2006/relationships/hyperlink" Target="https://myhockeyrankings.com/association-info?a=1814" TargetMode="External"/><Relationship Id="rId452" Type="http://schemas.openxmlformats.org/officeDocument/2006/relationships/hyperlink" Target="https://myhockeyrankings.com/league-info?l=503" TargetMode="External"/><Relationship Id="rId494" Type="http://schemas.openxmlformats.org/officeDocument/2006/relationships/hyperlink" Target="https://myhockeyrankings.com/league-info?l=204" TargetMode="External"/><Relationship Id="rId508" Type="http://schemas.openxmlformats.org/officeDocument/2006/relationships/hyperlink" Target="https://myhockeyrankings.com/association-info?a=2206" TargetMode="External"/><Relationship Id="rId105" Type="http://schemas.openxmlformats.org/officeDocument/2006/relationships/hyperlink" Target="https://myhockeyrankings.com/association-info?a=2536" TargetMode="External"/><Relationship Id="rId147" Type="http://schemas.openxmlformats.org/officeDocument/2006/relationships/hyperlink" Target="https://myhockeyrankings.com/league-info?l=217" TargetMode="External"/><Relationship Id="rId312" Type="http://schemas.openxmlformats.org/officeDocument/2006/relationships/hyperlink" Target="https://myhockeyrankings.com/association-info?a=2152" TargetMode="External"/><Relationship Id="rId354" Type="http://schemas.openxmlformats.org/officeDocument/2006/relationships/hyperlink" Target="https://myhockeyrankings.com/association-info?a=2236" TargetMode="External"/><Relationship Id="rId51" Type="http://schemas.openxmlformats.org/officeDocument/2006/relationships/hyperlink" Target="https://myhockeyrankings.com/association-info?a=2698" TargetMode="External"/><Relationship Id="rId93" Type="http://schemas.openxmlformats.org/officeDocument/2006/relationships/hyperlink" Target="https://myhockeyrankings.com/association-info?a=2602" TargetMode="External"/><Relationship Id="rId189" Type="http://schemas.openxmlformats.org/officeDocument/2006/relationships/hyperlink" Target="https://myhockeyrankings.com/association-info?a=3846" TargetMode="External"/><Relationship Id="rId396" Type="http://schemas.openxmlformats.org/officeDocument/2006/relationships/hyperlink" Target="https://myhockeyrankings.com/association-info?a=2090" TargetMode="External"/><Relationship Id="rId561" Type="http://schemas.openxmlformats.org/officeDocument/2006/relationships/hyperlink" Target="https://myhockeyrankings.com/association-info?a=2432" TargetMode="External"/><Relationship Id="rId214" Type="http://schemas.openxmlformats.org/officeDocument/2006/relationships/hyperlink" Target="https://myhockeyrankings.com/association-info?a=1921" TargetMode="External"/><Relationship Id="rId256" Type="http://schemas.openxmlformats.org/officeDocument/2006/relationships/hyperlink" Target="https://myhockeyrankings.com/association-info?a=1682" TargetMode="External"/><Relationship Id="rId298" Type="http://schemas.openxmlformats.org/officeDocument/2006/relationships/hyperlink" Target="https://myhockeyrankings.com/association-info?a=1344" TargetMode="External"/><Relationship Id="rId421" Type="http://schemas.openxmlformats.org/officeDocument/2006/relationships/hyperlink" Target="https://myhockeyrankings.com/association-info?a=3754" TargetMode="External"/><Relationship Id="rId463" Type="http://schemas.openxmlformats.org/officeDocument/2006/relationships/hyperlink" Target="https://myhockeyrankings.com/association-info?a=2679" TargetMode="External"/><Relationship Id="rId519" Type="http://schemas.openxmlformats.org/officeDocument/2006/relationships/hyperlink" Target="https://myhockeyrankings.com/association-info?a=4114" TargetMode="External"/><Relationship Id="rId116" Type="http://schemas.openxmlformats.org/officeDocument/2006/relationships/hyperlink" Target="https://myhockeyrankings.com/league-info?l=204" TargetMode="External"/><Relationship Id="rId158" Type="http://schemas.openxmlformats.org/officeDocument/2006/relationships/hyperlink" Target="https://myhockeyrankings.com/association-info?a=4129" TargetMode="External"/><Relationship Id="rId323" Type="http://schemas.openxmlformats.org/officeDocument/2006/relationships/hyperlink" Target="https://myhockeyrankings.com/association-info?a=2111" TargetMode="External"/><Relationship Id="rId530" Type="http://schemas.openxmlformats.org/officeDocument/2006/relationships/hyperlink" Target="https://myhockeyrankings.com/association-info?a=2542" TargetMode="External"/><Relationship Id="rId20" Type="http://schemas.openxmlformats.org/officeDocument/2006/relationships/hyperlink" Target="https://myhockeyrankings.com/association-info?a=1351" TargetMode="External"/><Relationship Id="rId62" Type="http://schemas.openxmlformats.org/officeDocument/2006/relationships/hyperlink" Target="https://myhockeyrankings.com/association-info?a=2872" TargetMode="External"/><Relationship Id="rId365" Type="http://schemas.openxmlformats.org/officeDocument/2006/relationships/hyperlink" Target="https://myhockeyrankings.com/association-info?a=2484" TargetMode="External"/><Relationship Id="rId572" Type="http://schemas.openxmlformats.org/officeDocument/2006/relationships/hyperlink" Target="https://myhockeyrankings.com/association-info?a=3987" TargetMode="External"/><Relationship Id="rId225" Type="http://schemas.openxmlformats.org/officeDocument/2006/relationships/hyperlink" Target="https://myhockeyrankings.com/association-info?a=2700" TargetMode="External"/><Relationship Id="rId267" Type="http://schemas.openxmlformats.org/officeDocument/2006/relationships/hyperlink" Target="https://myhockeyrankings.com/association-info?a=2187" TargetMode="External"/><Relationship Id="rId432" Type="http://schemas.openxmlformats.org/officeDocument/2006/relationships/hyperlink" Target="https://myhockeyrankings.com/association-info?a=2604" TargetMode="External"/><Relationship Id="rId474" Type="http://schemas.openxmlformats.org/officeDocument/2006/relationships/hyperlink" Target="https://myhockeyrankings.com/association-info?a=1920" TargetMode="External"/><Relationship Id="rId127" Type="http://schemas.openxmlformats.org/officeDocument/2006/relationships/hyperlink" Target="https://myhockeyrankings.com/association-info?a=2294" TargetMode="External"/><Relationship Id="rId31" Type="http://schemas.openxmlformats.org/officeDocument/2006/relationships/hyperlink" Target="https://myhockeyrankings.com/association-info?a=1367" TargetMode="External"/><Relationship Id="rId73" Type="http://schemas.openxmlformats.org/officeDocument/2006/relationships/hyperlink" Target="https://myhockeyrankings.com/association-info?a=1809" TargetMode="External"/><Relationship Id="rId169" Type="http://schemas.openxmlformats.org/officeDocument/2006/relationships/hyperlink" Target="https://myhockeyrankings.com/league-info?l=207" TargetMode="External"/><Relationship Id="rId334" Type="http://schemas.openxmlformats.org/officeDocument/2006/relationships/hyperlink" Target="https://myhockeyrankings.com/association-info?a=3986" TargetMode="External"/><Relationship Id="rId376" Type="http://schemas.openxmlformats.org/officeDocument/2006/relationships/hyperlink" Target="https://myhockeyrankings.com/league-info?l=273" TargetMode="External"/><Relationship Id="rId541" Type="http://schemas.openxmlformats.org/officeDocument/2006/relationships/hyperlink" Target="https://myhockeyrankings.com/association-info?a=1910" TargetMode="External"/><Relationship Id="rId583" Type="http://schemas.openxmlformats.org/officeDocument/2006/relationships/hyperlink" Target="https://myhockeyrankings.com/association-info?a=1836" TargetMode="External"/><Relationship Id="rId4" Type="http://schemas.openxmlformats.org/officeDocument/2006/relationships/hyperlink" Target="https://myhockeyrankings.com/league-info?l=207" TargetMode="External"/><Relationship Id="rId180" Type="http://schemas.openxmlformats.org/officeDocument/2006/relationships/hyperlink" Target="https://myhockeyrankings.com/association-info?a=3304" TargetMode="External"/><Relationship Id="rId236" Type="http://schemas.openxmlformats.org/officeDocument/2006/relationships/hyperlink" Target="https://myhockeyrankings.com/league-info?l=503" TargetMode="External"/><Relationship Id="rId278" Type="http://schemas.openxmlformats.org/officeDocument/2006/relationships/hyperlink" Target="https://myhockeyrankings.com/association-info?a=1795" TargetMode="External"/><Relationship Id="rId401" Type="http://schemas.openxmlformats.org/officeDocument/2006/relationships/hyperlink" Target="https://myhockeyrankings.com/association-info?a=2749" TargetMode="External"/><Relationship Id="rId443" Type="http://schemas.openxmlformats.org/officeDocument/2006/relationships/hyperlink" Target="https://myhockeyrankings.com/association-info?a=1597" TargetMode="External"/><Relationship Id="rId303" Type="http://schemas.openxmlformats.org/officeDocument/2006/relationships/hyperlink" Target="https://myhockeyrankings.com/association-info?a=1810" TargetMode="External"/><Relationship Id="rId485" Type="http://schemas.openxmlformats.org/officeDocument/2006/relationships/hyperlink" Target="https://myhockeyrankings.com/association-info?a=2977" TargetMode="External"/><Relationship Id="rId42" Type="http://schemas.openxmlformats.org/officeDocument/2006/relationships/hyperlink" Target="https://myhockeyrankings.com/association-info?a=2650" TargetMode="External"/><Relationship Id="rId84" Type="http://schemas.openxmlformats.org/officeDocument/2006/relationships/hyperlink" Target="https://myhockeyrankings.com/association-info?a=2501" TargetMode="External"/><Relationship Id="rId138" Type="http://schemas.openxmlformats.org/officeDocument/2006/relationships/hyperlink" Target="https://myhockeyrankings.com/league-info?l=503" TargetMode="External"/><Relationship Id="rId345" Type="http://schemas.openxmlformats.org/officeDocument/2006/relationships/hyperlink" Target="https://myhockeyrankings.com/league-info?l=217" TargetMode="External"/><Relationship Id="rId387" Type="http://schemas.openxmlformats.org/officeDocument/2006/relationships/hyperlink" Target="https://myhockeyrankings.com/association-info?a=2715" TargetMode="External"/><Relationship Id="rId510" Type="http://schemas.openxmlformats.org/officeDocument/2006/relationships/hyperlink" Target="https://myhockeyrankings.com/association-info?a=2699" TargetMode="External"/><Relationship Id="rId552" Type="http://schemas.openxmlformats.org/officeDocument/2006/relationships/hyperlink" Target="https://myhockeyrankings.com/association-info?a=2682" TargetMode="External"/><Relationship Id="rId594" Type="http://schemas.openxmlformats.org/officeDocument/2006/relationships/hyperlink" Target="https://myhockeyrankings.com/association-info?a=2557" TargetMode="External"/><Relationship Id="rId191" Type="http://schemas.openxmlformats.org/officeDocument/2006/relationships/hyperlink" Target="https://myhockeyrankings.com/association-info?a=2764" TargetMode="External"/><Relationship Id="rId205" Type="http://schemas.openxmlformats.org/officeDocument/2006/relationships/hyperlink" Target="https://myhockeyrankings.com/league-info?l=503" TargetMode="External"/><Relationship Id="rId247" Type="http://schemas.openxmlformats.org/officeDocument/2006/relationships/hyperlink" Target="https://myhockeyrankings.com/association-info?a=2655" TargetMode="External"/><Relationship Id="rId412" Type="http://schemas.openxmlformats.org/officeDocument/2006/relationships/hyperlink" Target="https://myhockeyrankings.com/league-info?l=204" TargetMode="External"/><Relationship Id="rId107" Type="http://schemas.openxmlformats.org/officeDocument/2006/relationships/hyperlink" Target="https://myhockeyrankings.com/association-info?a=2540" TargetMode="External"/><Relationship Id="rId289" Type="http://schemas.openxmlformats.org/officeDocument/2006/relationships/hyperlink" Target="https://myhockeyrankings.com/association-info?a=1930" TargetMode="External"/><Relationship Id="rId454" Type="http://schemas.openxmlformats.org/officeDocument/2006/relationships/hyperlink" Target="https://myhockeyrankings.com/association-info?a=2141" TargetMode="External"/><Relationship Id="rId496" Type="http://schemas.openxmlformats.org/officeDocument/2006/relationships/hyperlink" Target="https://myhockeyrankings.com/association-info?a=1334" TargetMode="External"/><Relationship Id="rId11" Type="http://schemas.openxmlformats.org/officeDocument/2006/relationships/hyperlink" Target="https://myhockeyrankings.com/association-info?a=2599" TargetMode="External"/><Relationship Id="rId53" Type="http://schemas.openxmlformats.org/officeDocument/2006/relationships/hyperlink" Target="https://myhockeyrankings.com/league-info?l=204" TargetMode="External"/><Relationship Id="rId149" Type="http://schemas.openxmlformats.org/officeDocument/2006/relationships/hyperlink" Target="https://myhockeyrankings.com/association-info?a=1683" TargetMode="External"/><Relationship Id="rId314" Type="http://schemas.openxmlformats.org/officeDocument/2006/relationships/hyperlink" Target="https://myhockeyrankings.com/league-info?l=217" TargetMode="External"/><Relationship Id="rId356" Type="http://schemas.openxmlformats.org/officeDocument/2006/relationships/hyperlink" Target="https://myhockeyrankings.com/league-info?l=207" TargetMode="External"/><Relationship Id="rId398" Type="http://schemas.openxmlformats.org/officeDocument/2006/relationships/hyperlink" Target="https://myhockeyrankings.com/league-info?l=272" TargetMode="External"/><Relationship Id="rId521" Type="http://schemas.openxmlformats.org/officeDocument/2006/relationships/hyperlink" Target="https://myhockeyrankings.com/association-info?a=2734" TargetMode="External"/><Relationship Id="rId563" Type="http://schemas.openxmlformats.org/officeDocument/2006/relationships/hyperlink" Target="https://myhockeyrankings.com/association-info?a=2647" TargetMode="External"/><Relationship Id="rId95" Type="http://schemas.openxmlformats.org/officeDocument/2006/relationships/hyperlink" Target="https://myhockeyrankings.com/league-info?l=503" TargetMode="External"/><Relationship Id="rId160" Type="http://schemas.openxmlformats.org/officeDocument/2006/relationships/hyperlink" Target="https://myhockeyrankings.com/association-info?a=1843" TargetMode="External"/><Relationship Id="rId216" Type="http://schemas.openxmlformats.org/officeDocument/2006/relationships/hyperlink" Target="https://myhockeyrankings.com/association-info?a=1360" TargetMode="External"/><Relationship Id="rId423" Type="http://schemas.openxmlformats.org/officeDocument/2006/relationships/hyperlink" Target="https://myhockeyrankings.com/association-info?a=2616" TargetMode="External"/><Relationship Id="rId258" Type="http://schemas.openxmlformats.org/officeDocument/2006/relationships/hyperlink" Target="https://myhockeyrankings.com/association-info?a=2233" TargetMode="External"/><Relationship Id="rId465" Type="http://schemas.openxmlformats.org/officeDocument/2006/relationships/hyperlink" Target="https://myhockeyrankings.com/league-info?l=204" TargetMode="External"/><Relationship Id="rId22" Type="http://schemas.openxmlformats.org/officeDocument/2006/relationships/hyperlink" Target="https://myhockeyrankings.com/league-info?l=203" TargetMode="External"/><Relationship Id="rId64" Type="http://schemas.openxmlformats.org/officeDocument/2006/relationships/hyperlink" Target="https://myhockeyrankings.com/league-info?l=204" TargetMode="External"/><Relationship Id="rId118" Type="http://schemas.openxmlformats.org/officeDocument/2006/relationships/hyperlink" Target="https://myhockeyrankings.com/association-info?a=1338" TargetMode="External"/><Relationship Id="rId325" Type="http://schemas.openxmlformats.org/officeDocument/2006/relationships/hyperlink" Target="https://myhockeyrankings.com/association-info?a=2502" TargetMode="External"/><Relationship Id="rId367" Type="http://schemas.openxmlformats.org/officeDocument/2006/relationships/hyperlink" Target="https://myhockeyrankings.com/association-info?a=1376" TargetMode="External"/><Relationship Id="rId532" Type="http://schemas.openxmlformats.org/officeDocument/2006/relationships/hyperlink" Target="https://myhockeyrankings.com/league-info?l=503" TargetMode="External"/><Relationship Id="rId574" Type="http://schemas.openxmlformats.org/officeDocument/2006/relationships/hyperlink" Target="https://myhockeyrankings.com/league-info?l=207" TargetMode="External"/><Relationship Id="rId171" Type="http://schemas.openxmlformats.org/officeDocument/2006/relationships/hyperlink" Target="https://myhockeyrankings.com/association-info?a=2202" TargetMode="External"/><Relationship Id="rId227" Type="http://schemas.openxmlformats.org/officeDocument/2006/relationships/hyperlink" Target="https://myhockeyrankings.com/association-info?a=3586" TargetMode="External"/><Relationship Id="rId269" Type="http://schemas.openxmlformats.org/officeDocument/2006/relationships/hyperlink" Target="https://myhockeyrankings.com/league-info?l=503" TargetMode="External"/><Relationship Id="rId434" Type="http://schemas.openxmlformats.org/officeDocument/2006/relationships/hyperlink" Target="https://myhockeyrankings.com/association-info?a=2601" TargetMode="External"/><Relationship Id="rId476" Type="http://schemas.openxmlformats.org/officeDocument/2006/relationships/hyperlink" Target="https://myhockeyrankings.com/association-info?a=2614" TargetMode="External"/><Relationship Id="rId33" Type="http://schemas.openxmlformats.org/officeDocument/2006/relationships/hyperlink" Target="https://myhockeyrankings.com/league-info?l=217" TargetMode="External"/><Relationship Id="rId129" Type="http://schemas.openxmlformats.org/officeDocument/2006/relationships/hyperlink" Target="https://myhockeyrankings.com/association-info?a=1377" TargetMode="External"/><Relationship Id="rId280" Type="http://schemas.openxmlformats.org/officeDocument/2006/relationships/hyperlink" Target="https://myhockeyrankings.com/association-info?a=4010" TargetMode="External"/><Relationship Id="rId336" Type="http://schemas.openxmlformats.org/officeDocument/2006/relationships/hyperlink" Target="https://myhockeyrankings.com/association-info?a=2253" TargetMode="External"/><Relationship Id="rId501" Type="http://schemas.openxmlformats.org/officeDocument/2006/relationships/hyperlink" Target="https://myhockeyrankings.com/association-info?a=1929" TargetMode="External"/><Relationship Id="rId543" Type="http://schemas.openxmlformats.org/officeDocument/2006/relationships/hyperlink" Target="https://myhockeyrankings.com/association-info?a=1813" TargetMode="External"/><Relationship Id="rId75" Type="http://schemas.openxmlformats.org/officeDocument/2006/relationships/hyperlink" Target="https://myhockeyrankings.com/association-info?a=2636" TargetMode="External"/><Relationship Id="rId140" Type="http://schemas.openxmlformats.org/officeDocument/2006/relationships/hyperlink" Target="https://myhockeyrankings.com/association-info?a=2189" TargetMode="External"/><Relationship Id="rId182" Type="http://schemas.openxmlformats.org/officeDocument/2006/relationships/hyperlink" Target="https://myhockeyrankings.com/league-info?l=503" TargetMode="External"/><Relationship Id="rId378" Type="http://schemas.openxmlformats.org/officeDocument/2006/relationships/hyperlink" Target="https://myhockeyrankings.com/association-info?a=2689" TargetMode="External"/><Relationship Id="rId403" Type="http://schemas.openxmlformats.org/officeDocument/2006/relationships/hyperlink" Target="https://myhockeyrankings.com/association-info?a=3072" TargetMode="External"/><Relationship Id="rId585" Type="http://schemas.openxmlformats.org/officeDocument/2006/relationships/hyperlink" Target="https://myhockeyrankings.com/league-info?l=217" TargetMode="External"/><Relationship Id="rId6" Type="http://schemas.openxmlformats.org/officeDocument/2006/relationships/hyperlink" Target="https://myhockeyrankings.com/association-info?a=2707" TargetMode="External"/><Relationship Id="rId238" Type="http://schemas.openxmlformats.org/officeDocument/2006/relationships/hyperlink" Target="https://myhockeyrankings.com/association-info?a=2142" TargetMode="External"/><Relationship Id="rId445" Type="http://schemas.openxmlformats.org/officeDocument/2006/relationships/hyperlink" Target="https://myhockeyrankings.com/association-info?a=2649" TargetMode="External"/><Relationship Id="rId487" Type="http://schemas.openxmlformats.org/officeDocument/2006/relationships/hyperlink" Target="https://myhockeyrankings.com/association-info?a=2639" TargetMode="External"/><Relationship Id="rId291" Type="http://schemas.openxmlformats.org/officeDocument/2006/relationships/hyperlink" Target="https://myhockeyrankings.com/league-info?l=643" TargetMode="External"/><Relationship Id="rId305" Type="http://schemas.openxmlformats.org/officeDocument/2006/relationships/hyperlink" Target="https://myhockeyrankings.com/association-info?a=1754" TargetMode="External"/><Relationship Id="rId347" Type="http://schemas.openxmlformats.org/officeDocument/2006/relationships/hyperlink" Target="https://myhockeyrankings.com/association-info?a=1685" TargetMode="External"/><Relationship Id="rId512" Type="http://schemas.openxmlformats.org/officeDocument/2006/relationships/hyperlink" Target="https://myhockeyrankings.com/association-info?a=1353" TargetMode="External"/><Relationship Id="rId44" Type="http://schemas.openxmlformats.org/officeDocument/2006/relationships/hyperlink" Target="https://myhockeyrankings.com/association-info?a=2737" TargetMode="External"/><Relationship Id="rId86" Type="http://schemas.openxmlformats.org/officeDocument/2006/relationships/hyperlink" Target="https://myhockeyrankings.com/association-info?a=2638" TargetMode="External"/><Relationship Id="rId151" Type="http://schemas.openxmlformats.org/officeDocument/2006/relationships/hyperlink" Target="https://myhockeyrankings.com/association-info?a=2690" TargetMode="External"/><Relationship Id="rId389" Type="http://schemas.openxmlformats.org/officeDocument/2006/relationships/hyperlink" Target="https://myhockeyrankings.com/association-info?a=2651" TargetMode="External"/><Relationship Id="rId554" Type="http://schemas.openxmlformats.org/officeDocument/2006/relationships/hyperlink" Target="https://myhockeyrankings.com/association-info?a=1928" TargetMode="External"/><Relationship Id="rId596" Type="http://schemas.openxmlformats.org/officeDocument/2006/relationships/hyperlink" Target="https://myhockeyrankings.com/league-info?l=272" TargetMode="External"/><Relationship Id="rId193" Type="http://schemas.openxmlformats.org/officeDocument/2006/relationships/hyperlink" Target="https://myhockeyrankings.com/association-info?a=2242" TargetMode="External"/><Relationship Id="rId207" Type="http://schemas.openxmlformats.org/officeDocument/2006/relationships/hyperlink" Target="https://myhockeyrankings.com/association-info?a=1922" TargetMode="External"/><Relationship Id="rId249" Type="http://schemas.openxmlformats.org/officeDocument/2006/relationships/hyperlink" Target="https://myhockeyrankings.com/association-info?a=2969" TargetMode="External"/><Relationship Id="rId414" Type="http://schemas.openxmlformats.org/officeDocument/2006/relationships/hyperlink" Target="https://myhockeyrankings.com/association-info?a=1337" TargetMode="External"/><Relationship Id="rId456" Type="http://schemas.openxmlformats.org/officeDocument/2006/relationships/hyperlink" Target="https://myhockeyrankings.com/association-info?a=2475" TargetMode="External"/><Relationship Id="rId498" Type="http://schemas.openxmlformats.org/officeDocument/2006/relationships/hyperlink" Target="https://myhockeyrankings.com/association-info?a=3722" TargetMode="External"/><Relationship Id="rId13" Type="http://schemas.openxmlformats.org/officeDocument/2006/relationships/hyperlink" Target="https://myhockeyrankings.com/association-info?a=2710" TargetMode="External"/><Relationship Id="rId109" Type="http://schemas.openxmlformats.org/officeDocument/2006/relationships/hyperlink" Target="https://myhockeyrankings.com/league-info?l=503" TargetMode="External"/><Relationship Id="rId260" Type="http://schemas.openxmlformats.org/officeDocument/2006/relationships/hyperlink" Target="https://myhockeyrankings.com/association-info?a=4072" TargetMode="External"/><Relationship Id="rId316" Type="http://schemas.openxmlformats.org/officeDocument/2006/relationships/hyperlink" Target="https://myhockeyrankings.com/association-info?a=3302" TargetMode="External"/><Relationship Id="rId523" Type="http://schemas.openxmlformats.org/officeDocument/2006/relationships/hyperlink" Target="https://myhockeyrankings.com/association-info?a=1842" TargetMode="External"/><Relationship Id="rId55" Type="http://schemas.openxmlformats.org/officeDocument/2006/relationships/hyperlink" Target="https://myhockeyrankings.com/association-info?a=2062" TargetMode="External"/><Relationship Id="rId97" Type="http://schemas.openxmlformats.org/officeDocument/2006/relationships/hyperlink" Target="https://myhockeyrankings.com/association-info?a=2712" TargetMode="External"/><Relationship Id="rId120" Type="http://schemas.openxmlformats.org/officeDocument/2006/relationships/hyperlink" Target="https://myhockeyrankings.com/association-info?a=1939" TargetMode="External"/><Relationship Id="rId358" Type="http://schemas.openxmlformats.org/officeDocument/2006/relationships/hyperlink" Target="https://myhockeyrankings.com/association-info?a=2652" TargetMode="External"/><Relationship Id="rId565" Type="http://schemas.openxmlformats.org/officeDocument/2006/relationships/hyperlink" Target="https://myhockeyrankings.com/association-info?a=2646" TargetMode="External"/><Relationship Id="rId162" Type="http://schemas.openxmlformats.org/officeDocument/2006/relationships/hyperlink" Target="https://myhockeyrankings.com/league-info?l=506" TargetMode="External"/><Relationship Id="rId218" Type="http://schemas.openxmlformats.org/officeDocument/2006/relationships/hyperlink" Target="https://myhockeyrankings.com/association-info?a=2767" TargetMode="External"/><Relationship Id="rId425" Type="http://schemas.openxmlformats.org/officeDocument/2006/relationships/hyperlink" Target="https://myhockeyrankings.com/association-info?a=1600" TargetMode="External"/><Relationship Id="rId467" Type="http://schemas.openxmlformats.org/officeDocument/2006/relationships/hyperlink" Target="https://myhockeyrankings.com/association-info?a=3359" TargetMode="External"/><Relationship Id="rId271" Type="http://schemas.openxmlformats.org/officeDocument/2006/relationships/hyperlink" Target="https://myhockeyrankings.com/association-info?a=2948" TargetMode="External"/><Relationship Id="rId24" Type="http://schemas.openxmlformats.org/officeDocument/2006/relationships/hyperlink" Target="https://myhockeyrankings.com/association-info?a=1323" TargetMode="External"/><Relationship Id="rId66" Type="http://schemas.openxmlformats.org/officeDocument/2006/relationships/hyperlink" Target="https://myhockeyrankings.com/association-info?a=1343" TargetMode="External"/><Relationship Id="rId131" Type="http://schemas.openxmlformats.org/officeDocument/2006/relationships/hyperlink" Target="https://myhockeyrankings.com/league-info?l=503" TargetMode="External"/><Relationship Id="rId327" Type="http://schemas.openxmlformats.org/officeDocument/2006/relationships/hyperlink" Target="https://myhockeyrankings.com/association-info?a=2200" TargetMode="External"/><Relationship Id="rId369" Type="http://schemas.openxmlformats.org/officeDocument/2006/relationships/hyperlink" Target="https://myhockeyrankings.com/association-info?a=1369" TargetMode="External"/><Relationship Id="rId534" Type="http://schemas.openxmlformats.org/officeDocument/2006/relationships/hyperlink" Target="https://myhockeyrankings.com/association-info?a=2144" TargetMode="External"/><Relationship Id="rId576" Type="http://schemas.openxmlformats.org/officeDocument/2006/relationships/hyperlink" Target="https://myhockeyrankings.com/association-info?a=2613" TargetMode="External"/><Relationship Id="rId173" Type="http://schemas.openxmlformats.org/officeDocument/2006/relationships/hyperlink" Target="https://myhockeyrankings.com/association-info?a=3985" TargetMode="External"/><Relationship Id="rId229" Type="http://schemas.openxmlformats.org/officeDocument/2006/relationships/hyperlink" Target="https://myhockeyrankings.com/association-info?a=2537" TargetMode="External"/><Relationship Id="rId380" Type="http://schemas.openxmlformats.org/officeDocument/2006/relationships/hyperlink" Target="https://myhockeyrankings.com/association-info?a=1811" TargetMode="External"/><Relationship Id="rId436" Type="http://schemas.openxmlformats.org/officeDocument/2006/relationships/hyperlink" Target="https://myhockeyrankings.com/association-info?a=3588" TargetMode="External"/><Relationship Id="rId601" Type="http://schemas.openxmlformats.org/officeDocument/2006/relationships/hyperlink" Target="https://myhockeyrankings.com/league-info?l=503" TargetMode="External"/><Relationship Id="rId240" Type="http://schemas.openxmlformats.org/officeDocument/2006/relationships/hyperlink" Target="https://myhockeyrankings.com/association-info?a=1832" TargetMode="External"/><Relationship Id="rId478" Type="http://schemas.openxmlformats.org/officeDocument/2006/relationships/hyperlink" Target="https://myhockeyrankings.com/league-info?l=206" TargetMode="External"/><Relationship Id="rId35" Type="http://schemas.openxmlformats.org/officeDocument/2006/relationships/hyperlink" Target="https://myhockeyrankings.com/association-info?a=2340" TargetMode="External"/><Relationship Id="rId77" Type="http://schemas.openxmlformats.org/officeDocument/2006/relationships/hyperlink" Target="https://myhockeyrankings.com/association-info?a=4115" TargetMode="External"/><Relationship Id="rId100" Type="http://schemas.openxmlformats.org/officeDocument/2006/relationships/hyperlink" Target="https://myhockeyrankings.com/association-info?a=1820" TargetMode="External"/><Relationship Id="rId282" Type="http://schemas.openxmlformats.org/officeDocument/2006/relationships/hyperlink" Target="https://myhockeyrankings.com/league-info?l=203" TargetMode="External"/><Relationship Id="rId338" Type="http://schemas.openxmlformats.org/officeDocument/2006/relationships/hyperlink" Target="https://myhockeyrankings.com/association-info?a=2245" TargetMode="External"/><Relationship Id="rId503" Type="http://schemas.openxmlformats.org/officeDocument/2006/relationships/hyperlink" Target="https://myhockeyrankings.com/association-info?a=1363" TargetMode="External"/><Relationship Id="rId545" Type="http://schemas.openxmlformats.org/officeDocument/2006/relationships/hyperlink" Target="https://myhockeyrankings.com/association-info?a=2770" TargetMode="External"/><Relationship Id="rId587" Type="http://schemas.openxmlformats.org/officeDocument/2006/relationships/hyperlink" Target="https://myhockeyrankings.com/association-info?a=2339" TargetMode="External"/><Relationship Id="rId8" Type="http://schemas.openxmlformats.org/officeDocument/2006/relationships/hyperlink" Target="https://myhockeyrankings.com/association-info?a=4104" TargetMode="External"/><Relationship Id="rId142" Type="http://schemas.openxmlformats.org/officeDocument/2006/relationships/hyperlink" Target="https://myhockeyrankings.com/association-info?a=1838" TargetMode="External"/><Relationship Id="rId184" Type="http://schemas.openxmlformats.org/officeDocument/2006/relationships/hyperlink" Target="https://myhockeyrankings.com/association-info?a=2717" TargetMode="External"/><Relationship Id="rId391" Type="http://schemas.openxmlformats.org/officeDocument/2006/relationships/hyperlink" Target="https://myhockeyrankings.com/association-info?a=1992" TargetMode="External"/><Relationship Id="rId405" Type="http://schemas.openxmlformats.org/officeDocument/2006/relationships/hyperlink" Target="https://myhockeyrankings.com/league-info?l=547" TargetMode="External"/><Relationship Id="rId447" Type="http://schemas.openxmlformats.org/officeDocument/2006/relationships/hyperlink" Target="https://myhockeyrankings.com/association-info?a=1951" TargetMode="External"/><Relationship Id="rId251" Type="http://schemas.openxmlformats.org/officeDocument/2006/relationships/hyperlink" Target="https://myhockeyrankings.com/league-info?l=510" TargetMode="External"/><Relationship Id="rId489" Type="http://schemas.openxmlformats.org/officeDocument/2006/relationships/hyperlink" Target="https://myhockeyrankings.com/association-info?a=2648" TargetMode="External"/><Relationship Id="rId46" Type="http://schemas.openxmlformats.org/officeDocument/2006/relationships/hyperlink" Target="https://myhockeyrankings.com/association-info?a=2541" TargetMode="External"/><Relationship Id="rId293" Type="http://schemas.openxmlformats.org/officeDocument/2006/relationships/hyperlink" Target="https://myhockeyrankings.com/association-info?a=4085" TargetMode="External"/><Relationship Id="rId307" Type="http://schemas.openxmlformats.org/officeDocument/2006/relationships/hyperlink" Target="https://myhockeyrankings.com/association-info?a=2654" TargetMode="External"/><Relationship Id="rId349" Type="http://schemas.openxmlformats.org/officeDocument/2006/relationships/hyperlink" Target="https://myhockeyrankings.com/association-info?a=2551" TargetMode="External"/><Relationship Id="rId514" Type="http://schemas.openxmlformats.org/officeDocument/2006/relationships/hyperlink" Target="https://myhockeyrankings.com/association-info?a=1823" TargetMode="External"/><Relationship Id="rId556" Type="http://schemas.openxmlformats.org/officeDocument/2006/relationships/hyperlink" Target="https://myhockeyrankings.com/association-info?a=1352" TargetMode="External"/><Relationship Id="rId88" Type="http://schemas.openxmlformats.org/officeDocument/2006/relationships/hyperlink" Target="https://myhockeyrankings.com/association-info?a=1358" TargetMode="External"/><Relationship Id="rId111" Type="http://schemas.openxmlformats.org/officeDocument/2006/relationships/hyperlink" Target="https://myhockeyrankings.com/association-info?a=2719" TargetMode="External"/><Relationship Id="rId153" Type="http://schemas.openxmlformats.org/officeDocument/2006/relationships/hyperlink" Target="https://myhockeyrankings.com/association-info?a=2660" TargetMode="External"/><Relationship Id="rId195" Type="http://schemas.openxmlformats.org/officeDocument/2006/relationships/hyperlink" Target="https://myhockeyrankings.com/association-info?a=1805" TargetMode="External"/><Relationship Id="rId209" Type="http://schemas.openxmlformats.org/officeDocument/2006/relationships/hyperlink" Target="https://myhockeyrankings.com/association-info?a=2704" TargetMode="External"/><Relationship Id="rId360" Type="http://schemas.openxmlformats.org/officeDocument/2006/relationships/hyperlink" Target="https://myhockeyrankings.com/association-info?a=2957" TargetMode="External"/><Relationship Id="rId416" Type="http://schemas.openxmlformats.org/officeDocument/2006/relationships/hyperlink" Target="https://myhockeyrankings.com/association-info?a=1938" TargetMode="External"/><Relationship Id="rId598" Type="http://schemas.openxmlformats.org/officeDocument/2006/relationships/hyperlink" Target="https://myhockeyrankings.com/association-info?a=2157" TargetMode="External"/><Relationship Id="rId220" Type="http://schemas.openxmlformats.org/officeDocument/2006/relationships/hyperlink" Target="https://myhockeyrankings.com/association-info?a=3000" TargetMode="External"/><Relationship Id="rId458" Type="http://schemas.openxmlformats.org/officeDocument/2006/relationships/hyperlink" Target="https://myhockeyrankings.com/association-info?a=3647" TargetMode="External"/><Relationship Id="rId15" Type="http://schemas.openxmlformats.org/officeDocument/2006/relationships/hyperlink" Target="https://myhockeyrankings.com/association-info?a=2691" TargetMode="External"/><Relationship Id="rId57" Type="http://schemas.openxmlformats.org/officeDocument/2006/relationships/hyperlink" Target="https://myhockeyrankings.com/association-info?a=2059" TargetMode="External"/><Relationship Id="rId262" Type="http://schemas.openxmlformats.org/officeDocument/2006/relationships/hyperlink" Target="https://myhockeyrankings.com/association-info?a=2766" TargetMode="External"/><Relationship Id="rId318" Type="http://schemas.openxmlformats.org/officeDocument/2006/relationships/hyperlink" Target="https://myhockeyrankings.com/association-info?a=2668" TargetMode="External"/><Relationship Id="rId525" Type="http://schemas.openxmlformats.org/officeDocument/2006/relationships/hyperlink" Target="https://myhockeyrankings.com/association-info?a=2951" TargetMode="External"/><Relationship Id="rId567" Type="http://schemas.openxmlformats.org/officeDocument/2006/relationships/hyperlink" Target="https://myhockeyrankings.com/league-info?l=503" TargetMode="External"/><Relationship Id="rId99" Type="http://schemas.openxmlformats.org/officeDocument/2006/relationships/hyperlink" Target="https://myhockeyrankings.com/association-info?a=1820" TargetMode="External"/><Relationship Id="rId122" Type="http://schemas.openxmlformats.org/officeDocument/2006/relationships/hyperlink" Target="https://myhockeyrankings.com/league-info?l=204" TargetMode="External"/><Relationship Id="rId164" Type="http://schemas.openxmlformats.org/officeDocument/2006/relationships/hyperlink" Target="https://myhockeyrankings.com/association-info?a=1972" TargetMode="External"/><Relationship Id="rId371" Type="http://schemas.openxmlformats.org/officeDocument/2006/relationships/hyperlink" Target="https://myhockeyrankings.com/association-info?a=2122" TargetMode="External"/><Relationship Id="rId427" Type="http://schemas.openxmlformats.org/officeDocument/2006/relationships/hyperlink" Target="https://myhockeyrankings.com/league-info?l=206" TargetMode="External"/><Relationship Id="rId469" Type="http://schemas.openxmlformats.org/officeDocument/2006/relationships/hyperlink" Target="https://myhockeyrankings.com/association-info?a=1335" TargetMode="External"/><Relationship Id="rId26" Type="http://schemas.openxmlformats.org/officeDocument/2006/relationships/hyperlink" Target="https://myhockeyrankings.com/association-info?a=1777" TargetMode="External"/><Relationship Id="rId231" Type="http://schemas.openxmlformats.org/officeDocument/2006/relationships/hyperlink" Target="https://myhockeyrankings.com/association-info?a=3554" TargetMode="External"/><Relationship Id="rId273" Type="http://schemas.openxmlformats.org/officeDocument/2006/relationships/hyperlink" Target="https://myhockeyrankings.com/association-info?a=2209" TargetMode="External"/><Relationship Id="rId329" Type="http://schemas.openxmlformats.org/officeDocument/2006/relationships/hyperlink" Target="https://myhockeyrankings.com/association-info?a=3979" TargetMode="External"/><Relationship Id="rId480" Type="http://schemas.openxmlformats.org/officeDocument/2006/relationships/hyperlink" Target="https://myhockeyrankings.com/association-info?a=1368" TargetMode="External"/><Relationship Id="rId536" Type="http://schemas.openxmlformats.org/officeDocument/2006/relationships/hyperlink" Target="https://myhockeyrankings.com/association-info?a=1348" TargetMode="External"/><Relationship Id="rId68" Type="http://schemas.openxmlformats.org/officeDocument/2006/relationships/hyperlink" Target="https://myhockeyrankings.com/association-info?a=1940" TargetMode="External"/><Relationship Id="rId133" Type="http://schemas.openxmlformats.org/officeDocument/2006/relationships/hyperlink" Target="https://myhockeyrankings.com/association-info?a=1912" TargetMode="External"/><Relationship Id="rId175" Type="http://schemas.openxmlformats.org/officeDocument/2006/relationships/hyperlink" Target="https://myhockeyrankings.com/association-info?a=2626" TargetMode="External"/><Relationship Id="rId340" Type="http://schemas.openxmlformats.org/officeDocument/2006/relationships/hyperlink" Target="https://myhockeyrankings.com/association-info?a=2768" TargetMode="External"/><Relationship Id="rId578" Type="http://schemas.openxmlformats.org/officeDocument/2006/relationships/hyperlink" Target="https://myhockeyrankings.com/association-info?a=3771" TargetMode="External"/><Relationship Id="rId200" Type="http://schemas.openxmlformats.org/officeDocument/2006/relationships/hyperlink" Target="https://myhockeyrankings.com/association-info?a=2744" TargetMode="External"/><Relationship Id="rId382" Type="http://schemas.openxmlformats.org/officeDocument/2006/relationships/hyperlink" Target="https://myhockeyrankings.com/association-info?a=3573" TargetMode="External"/><Relationship Id="rId438" Type="http://schemas.openxmlformats.org/officeDocument/2006/relationships/hyperlink" Target="https://myhockeyrankings.com/league-info?l=506" TargetMode="External"/><Relationship Id="rId603" Type="http://schemas.openxmlformats.org/officeDocument/2006/relationships/hyperlink" Target="https://myhockeyrankings.com/association-info?a=1917" TargetMode="External"/><Relationship Id="rId242" Type="http://schemas.openxmlformats.org/officeDocument/2006/relationships/hyperlink" Target="https://myhockeyrankings.com/association-info?a=4117" TargetMode="External"/><Relationship Id="rId284" Type="http://schemas.openxmlformats.org/officeDocument/2006/relationships/hyperlink" Target="https://myhockeyrankings.com/association-info?a=1773" TargetMode="External"/><Relationship Id="rId491" Type="http://schemas.openxmlformats.org/officeDocument/2006/relationships/hyperlink" Target="https://myhockeyrankings.com/league-info?l=503" TargetMode="External"/><Relationship Id="rId505" Type="http://schemas.openxmlformats.org/officeDocument/2006/relationships/hyperlink" Target="https://myhockeyrankings.com/association-info?a=3978" TargetMode="External"/><Relationship Id="rId37" Type="http://schemas.openxmlformats.org/officeDocument/2006/relationships/hyperlink" Target="https://myhockeyrankings.com/association-info?a=2645" TargetMode="External"/><Relationship Id="rId79" Type="http://schemas.openxmlformats.org/officeDocument/2006/relationships/hyperlink" Target="https://myhockeyrankings.com/association-info?a=2750" TargetMode="External"/><Relationship Id="rId102" Type="http://schemas.openxmlformats.org/officeDocument/2006/relationships/hyperlink" Target="https://myhockeyrankings.com/association-info?a=1815" TargetMode="External"/><Relationship Id="rId144" Type="http://schemas.openxmlformats.org/officeDocument/2006/relationships/hyperlink" Target="https://myhockeyrankings.com/league-info?l=510" TargetMode="External"/><Relationship Id="rId547" Type="http://schemas.openxmlformats.org/officeDocument/2006/relationships/hyperlink" Target="https://myhockeyrankings.com/league-info?l=600" TargetMode="External"/><Relationship Id="rId589" Type="http://schemas.openxmlformats.org/officeDocument/2006/relationships/hyperlink" Target="https://myhockeyrankings.com/association-info?a=2693" TargetMode="External"/><Relationship Id="rId90" Type="http://schemas.openxmlformats.org/officeDocument/2006/relationships/hyperlink" Target="https://myhockeyrankings.com/league-info?l=207" TargetMode="External"/><Relationship Id="rId186" Type="http://schemas.openxmlformats.org/officeDocument/2006/relationships/hyperlink" Target="https://myhockeyrankings.com/association-info?a=2702" TargetMode="External"/><Relationship Id="rId351" Type="http://schemas.openxmlformats.org/officeDocument/2006/relationships/hyperlink" Target="https://myhockeyrankings.com/association-info?a=2735" TargetMode="External"/><Relationship Id="rId393" Type="http://schemas.openxmlformats.org/officeDocument/2006/relationships/hyperlink" Target="https://myhockeyrankings.com/league-info?l=503" TargetMode="External"/><Relationship Id="rId407" Type="http://schemas.openxmlformats.org/officeDocument/2006/relationships/hyperlink" Target="https://myhockeyrankings.com/association-info?a=2607" TargetMode="External"/><Relationship Id="rId449" Type="http://schemas.openxmlformats.org/officeDocument/2006/relationships/hyperlink" Target="https://myhockeyrankings.com/league-info?l=204" TargetMode="External"/><Relationship Id="rId211" Type="http://schemas.openxmlformats.org/officeDocument/2006/relationships/hyperlink" Target="https://myhockeyrankings.com/association-info?a=2617" TargetMode="External"/><Relationship Id="rId253" Type="http://schemas.openxmlformats.org/officeDocument/2006/relationships/hyperlink" Target="https://myhockeyrankings.com/association-info?a=3600" TargetMode="External"/><Relationship Id="rId295" Type="http://schemas.openxmlformats.org/officeDocument/2006/relationships/hyperlink" Target="https://myhockeyrankings.com/association-info?a=3694" TargetMode="External"/><Relationship Id="rId309" Type="http://schemas.openxmlformats.org/officeDocument/2006/relationships/hyperlink" Target="https://myhockeyrankings.com/league-info?l=503" TargetMode="External"/><Relationship Id="rId460" Type="http://schemas.openxmlformats.org/officeDocument/2006/relationships/hyperlink" Target="https://myhockeyrankings.com/association-info?a=1829" TargetMode="External"/><Relationship Id="rId516" Type="http://schemas.openxmlformats.org/officeDocument/2006/relationships/hyperlink" Target="https://myhockeyrankings.com/association-info?a=2054" TargetMode="External"/><Relationship Id="rId48" Type="http://schemas.openxmlformats.org/officeDocument/2006/relationships/hyperlink" Target="https://myhockeyrankings.com/association-info?a=2337" TargetMode="External"/><Relationship Id="rId113" Type="http://schemas.openxmlformats.org/officeDocument/2006/relationships/hyperlink" Target="https://myhockeyrankings.com/association-info?a=2657" TargetMode="External"/><Relationship Id="rId320" Type="http://schemas.openxmlformats.org/officeDocument/2006/relationships/hyperlink" Target="https://myhockeyrankings.com/association-info?a=2706" TargetMode="External"/><Relationship Id="rId558" Type="http://schemas.openxmlformats.org/officeDocument/2006/relationships/hyperlink" Target="https://myhockeyrankings.com/association-info?a=1837" TargetMode="External"/><Relationship Id="rId155" Type="http://schemas.openxmlformats.org/officeDocument/2006/relationships/hyperlink" Target="https://myhockeyrankings.com/association-info?a=2996" TargetMode="External"/><Relationship Id="rId197" Type="http://schemas.openxmlformats.org/officeDocument/2006/relationships/hyperlink" Target="https://myhockeyrankings.com/association-info?a=4112" TargetMode="External"/><Relationship Id="rId362" Type="http://schemas.openxmlformats.org/officeDocument/2006/relationships/hyperlink" Target="https://myhockeyrankings.com/association-info?a=2623" TargetMode="External"/><Relationship Id="rId418" Type="http://schemas.openxmlformats.org/officeDocument/2006/relationships/hyperlink" Target="https://myhockeyrankings.com/association-info?a=2874" TargetMode="External"/><Relationship Id="rId222" Type="http://schemas.openxmlformats.org/officeDocument/2006/relationships/hyperlink" Target="https://myhockeyrankings.com/association-info?a=1942" TargetMode="External"/><Relationship Id="rId264" Type="http://schemas.openxmlformats.org/officeDocument/2006/relationships/hyperlink" Target="https://myhockeyrankings.com/association-info?a=3567" TargetMode="External"/><Relationship Id="rId471" Type="http://schemas.openxmlformats.org/officeDocument/2006/relationships/hyperlink" Target="https://myhockeyrankings.com/association-info?a=1798" TargetMode="External"/><Relationship Id="rId17" Type="http://schemas.openxmlformats.org/officeDocument/2006/relationships/hyperlink" Target="https://myhockeyrankings.com/league-info?l=503" TargetMode="External"/><Relationship Id="rId59" Type="http://schemas.openxmlformats.org/officeDocument/2006/relationships/hyperlink" Target="https://myhockeyrankings.com/league-info?l=204" TargetMode="External"/><Relationship Id="rId124" Type="http://schemas.openxmlformats.org/officeDocument/2006/relationships/hyperlink" Target="https://myhockeyrankings.com/association-info?a=1341" TargetMode="External"/><Relationship Id="rId527" Type="http://schemas.openxmlformats.org/officeDocument/2006/relationships/hyperlink" Target="https://myhockeyrankings.com/association-info?a=2608" TargetMode="External"/><Relationship Id="rId569" Type="http://schemas.openxmlformats.org/officeDocument/2006/relationships/hyperlink" Target="https://myhockeyrankings.com/association-info?a=2450" TargetMode="External"/><Relationship Id="rId70" Type="http://schemas.openxmlformats.org/officeDocument/2006/relationships/hyperlink" Target="https://myhockeyrankings.com/league-info?l=204" TargetMode="External"/><Relationship Id="rId166" Type="http://schemas.openxmlformats.org/officeDocument/2006/relationships/hyperlink" Target="https://myhockeyrankings.com/association-info?a=1375" TargetMode="External"/><Relationship Id="rId331" Type="http://schemas.openxmlformats.org/officeDocument/2006/relationships/hyperlink" Target="https://myhockeyrankings.com/league-info?l=207" TargetMode="External"/><Relationship Id="rId373" Type="http://schemas.openxmlformats.org/officeDocument/2006/relationships/hyperlink" Target="https://myhockeyrankings.com/league-info?l=506" TargetMode="External"/><Relationship Id="rId429" Type="http://schemas.openxmlformats.org/officeDocument/2006/relationships/hyperlink" Target="https://myhockeyrankings.com/association-info?a=1370" TargetMode="External"/><Relationship Id="rId580" Type="http://schemas.openxmlformats.org/officeDocument/2006/relationships/hyperlink" Target="https://myhockeyrankings.com/league-info?l=503" TargetMode="External"/><Relationship Id="rId1" Type="http://schemas.openxmlformats.org/officeDocument/2006/relationships/hyperlink" Target="https://myhockeyrankings.com/league-info?l=503" TargetMode="External"/><Relationship Id="rId233" Type="http://schemas.openxmlformats.org/officeDocument/2006/relationships/hyperlink" Target="https://myhockeyrankings.com/league-info?l=217" TargetMode="External"/><Relationship Id="rId440" Type="http://schemas.openxmlformats.org/officeDocument/2006/relationships/hyperlink" Target="https://myhockeyrankings.com/association-info?a=2335" TargetMode="External"/><Relationship Id="rId28" Type="http://schemas.openxmlformats.org/officeDocument/2006/relationships/hyperlink" Target="https://myhockeyrankings.com/league-info?l=274" TargetMode="External"/><Relationship Id="rId275" Type="http://schemas.openxmlformats.org/officeDocument/2006/relationships/hyperlink" Target="https://myhockeyrankings.com/association-info?a=2637" TargetMode="External"/><Relationship Id="rId300" Type="http://schemas.openxmlformats.org/officeDocument/2006/relationships/hyperlink" Target="https://myhockeyrankings.com/association-info?a=1821" TargetMode="External"/><Relationship Id="rId482" Type="http://schemas.openxmlformats.org/officeDocument/2006/relationships/hyperlink" Target="https://myhockeyrankings.com/association-info?a=2687" TargetMode="External"/><Relationship Id="rId538" Type="http://schemas.openxmlformats.org/officeDocument/2006/relationships/hyperlink" Target="https://myhockeyrankings.com/association-info?a=2208" TargetMode="External"/><Relationship Id="rId81" Type="http://schemas.openxmlformats.org/officeDocument/2006/relationships/hyperlink" Target="https://myhockeyrankings.com/association-info?a=2301" TargetMode="External"/><Relationship Id="rId135" Type="http://schemas.openxmlformats.org/officeDocument/2006/relationships/hyperlink" Target="https://myhockeyrankings.com/association-info?a=1824" TargetMode="External"/><Relationship Id="rId177" Type="http://schemas.openxmlformats.org/officeDocument/2006/relationships/hyperlink" Target="https://myhockeyrankings.com/association-info?a=2539" TargetMode="External"/><Relationship Id="rId342" Type="http://schemas.openxmlformats.org/officeDocument/2006/relationships/hyperlink" Target="https://myhockeyrankings.com/league-info?l=208" TargetMode="External"/><Relationship Id="rId384" Type="http://schemas.openxmlformats.org/officeDocument/2006/relationships/hyperlink" Target="https://myhockeyrankings.com/association-info?a=2681" TargetMode="External"/><Relationship Id="rId591" Type="http://schemas.openxmlformats.org/officeDocument/2006/relationships/hyperlink" Target="https://myhockeyrankings.com/association-info?a=2151" TargetMode="External"/><Relationship Id="rId605" Type="http://schemas.openxmlformats.org/officeDocument/2006/relationships/hyperlink" Target="https://myhockeyrankings.com/association-info?a=2658" TargetMode="External"/><Relationship Id="rId202" Type="http://schemas.openxmlformats.org/officeDocument/2006/relationships/hyperlink" Target="https://myhockeyrankings.com/association-info?a=1361" TargetMode="External"/><Relationship Id="rId244" Type="http://schemas.openxmlformats.org/officeDocument/2006/relationships/hyperlink" Target="https://myhockeyrankings.com/association-info?a=2656" TargetMode="External"/><Relationship Id="rId39" Type="http://schemas.openxmlformats.org/officeDocument/2006/relationships/hyperlink" Target="https://myhockeyrankings.com/association-info?a=2336" TargetMode="External"/><Relationship Id="rId286" Type="http://schemas.openxmlformats.org/officeDocument/2006/relationships/hyperlink" Target="https://myhockeyrankings.com/association-info?a=4088" TargetMode="External"/><Relationship Id="rId451" Type="http://schemas.openxmlformats.org/officeDocument/2006/relationships/hyperlink" Target="https://myhockeyrankings.com/association-info?a=1336" TargetMode="External"/><Relationship Id="rId493" Type="http://schemas.openxmlformats.org/officeDocument/2006/relationships/hyperlink" Target="https://myhockeyrankings.com/association-info?a=1918" TargetMode="External"/><Relationship Id="rId507" Type="http://schemas.openxmlformats.org/officeDocument/2006/relationships/hyperlink" Target="https://myhockeyrankings.com/association-info?a=2206" TargetMode="External"/><Relationship Id="rId549" Type="http://schemas.openxmlformats.org/officeDocument/2006/relationships/hyperlink" Target="https://myhockeyrankings.com/association-info?a=3558" TargetMode="External"/><Relationship Id="rId50" Type="http://schemas.openxmlformats.org/officeDocument/2006/relationships/hyperlink" Target="https://myhockeyrankings.com/league-info?l=273" TargetMode="External"/><Relationship Id="rId104" Type="http://schemas.openxmlformats.org/officeDocument/2006/relationships/hyperlink" Target="https://myhockeyrankings.com/association-info?a=2629" TargetMode="External"/><Relationship Id="rId146" Type="http://schemas.openxmlformats.org/officeDocument/2006/relationships/hyperlink" Target="https://myhockeyrankings.com/association-info?a=3155" TargetMode="External"/><Relationship Id="rId188" Type="http://schemas.openxmlformats.org/officeDocument/2006/relationships/hyperlink" Target="https://myhockeyrankings.com/association-info?a=3846" TargetMode="External"/><Relationship Id="rId311" Type="http://schemas.openxmlformats.org/officeDocument/2006/relationships/hyperlink" Target="https://myhockeyrankings.com/association-info?a=2998" TargetMode="External"/><Relationship Id="rId353" Type="http://schemas.openxmlformats.org/officeDocument/2006/relationships/hyperlink" Target="https://myhockeyrankings.com/association-info?a=2653" TargetMode="External"/><Relationship Id="rId395" Type="http://schemas.openxmlformats.org/officeDocument/2006/relationships/hyperlink" Target="https://myhockeyrankings.com/association-info?a=1915" TargetMode="External"/><Relationship Id="rId409" Type="http://schemas.openxmlformats.org/officeDocument/2006/relationships/hyperlink" Target="https://myhockeyrankings.com/association-info?a=2746" TargetMode="External"/><Relationship Id="rId560" Type="http://schemas.openxmlformats.org/officeDocument/2006/relationships/hyperlink" Target="https://myhockeyrankings.com/league-info?l=503" TargetMode="External"/><Relationship Id="rId92" Type="http://schemas.openxmlformats.org/officeDocument/2006/relationships/hyperlink" Target="https://myhockeyrankings.com/association-info?a=2248" TargetMode="External"/><Relationship Id="rId213" Type="http://schemas.openxmlformats.org/officeDocument/2006/relationships/hyperlink" Target="https://myhockeyrankings.com/association-info?a=1921" TargetMode="External"/><Relationship Id="rId420" Type="http://schemas.openxmlformats.org/officeDocument/2006/relationships/hyperlink" Target="https://myhockeyrankings.com/association-info?a=3754" TargetMode="External"/><Relationship Id="rId255" Type="http://schemas.openxmlformats.org/officeDocument/2006/relationships/hyperlink" Target="https://myhockeyrankings.com/association-info?a=1682" TargetMode="External"/><Relationship Id="rId297" Type="http://schemas.openxmlformats.org/officeDocument/2006/relationships/hyperlink" Target="https://myhockeyrankings.com/association-info?a=1344" TargetMode="External"/><Relationship Id="rId462" Type="http://schemas.openxmlformats.org/officeDocument/2006/relationships/hyperlink" Target="https://myhockeyrankings.com/league-info?l=503" TargetMode="External"/><Relationship Id="rId518" Type="http://schemas.openxmlformats.org/officeDocument/2006/relationships/hyperlink" Target="https://myhockeyrankings.com/association-info?a=4114" TargetMode="External"/><Relationship Id="rId115" Type="http://schemas.openxmlformats.org/officeDocument/2006/relationships/hyperlink" Target="https://myhockeyrankings.com/association-info?a=3227" TargetMode="External"/><Relationship Id="rId157" Type="http://schemas.openxmlformats.org/officeDocument/2006/relationships/hyperlink" Target="https://myhockeyrankings.com/league-info?l=724" TargetMode="External"/><Relationship Id="rId322" Type="http://schemas.openxmlformats.org/officeDocument/2006/relationships/hyperlink" Target="https://myhockeyrankings.com/association-info?a=2111" TargetMode="External"/><Relationship Id="rId364" Type="http://schemas.openxmlformats.org/officeDocument/2006/relationships/hyperlink" Target="https://myhockeyrankings.com/association-info?a=2484" TargetMode="External"/><Relationship Id="rId61" Type="http://schemas.openxmlformats.org/officeDocument/2006/relationships/hyperlink" Target="https://myhockeyrankings.com/association-info?a=2060" TargetMode="External"/><Relationship Id="rId199" Type="http://schemas.openxmlformats.org/officeDocument/2006/relationships/hyperlink" Target="https://myhockeyrankings.com/association-info?a=2744" TargetMode="External"/><Relationship Id="rId571" Type="http://schemas.openxmlformats.org/officeDocument/2006/relationships/hyperlink" Target="https://myhockeyrankings.com/association-info?a=2472" TargetMode="External"/><Relationship Id="rId19" Type="http://schemas.openxmlformats.org/officeDocument/2006/relationships/hyperlink" Target="https://myhockeyrankings.com/association-info?a=1947" TargetMode="External"/><Relationship Id="rId224" Type="http://schemas.openxmlformats.org/officeDocument/2006/relationships/hyperlink" Target="https://myhockeyrankings.com/association-info?a=2700" TargetMode="External"/><Relationship Id="rId266" Type="http://schemas.openxmlformats.org/officeDocument/2006/relationships/hyperlink" Target="https://myhockeyrankings.com/league-info?l=503" TargetMode="External"/><Relationship Id="rId431" Type="http://schemas.openxmlformats.org/officeDocument/2006/relationships/hyperlink" Target="https://myhockeyrankings.com/association-info?a=2604" TargetMode="External"/><Relationship Id="rId473" Type="http://schemas.openxmlformats.org/officeDocument/2006/relationships/hyperlink" Target="https://myhockeyrankings.com/league-info?l=503" TargetMode="External"/><Relationship Id="rId529" Type="http://schemas.openxmlformats.org/officeDocument/2006/relationships/hyperlink" Target="https://myhockeyrankings.com/league-info?l=207" TargetMode="External"/><Relationship Id="rId30" Type="http://schemas.openxmlformats.org/officeDocument/2006/relationships/hyperlink" Target="https://myhockeyrankings.com/association-info?a=3231" TargetMode="External"/><Relationship Id="rId126" Type="http://schemas.openxmlformats.org/officeDocument/2006/relationships/hyperlink" Target="https://myhockeyrankings.com/association-info?a=1991" TargetMode="External"/><Relationship Id="rId168" Type="http://schemas.openxmlformats.org/officeDocument/2006/relationships/hyperlink" Target="https://myhockeyrankings.com/association-info?a=1990" TargetMode="External"/><Relationship Id="rId333" Type="http://schemas.openxmlformats.org/officeDocument/2006/relationships/hyperlink" Target="https://myhockeyrankings.com/association-info?a=2739" TargetMode="External"/><Relationship Id="rId540" Type="http://schemas.openxmlformats.org/officeDocument/2006/relationships/hyperlink" Target="https://myhockeyrankings.com/association-info?a=1910" TargetMode="External"/><Relationship Id="rId72" Type="http://schemas.openxmlformats.org/officeDocument/2006/relationships/hyperlink" Target="https://myhockeyrankings.com/association-info?a=2061" TargetMode="External"/><Relationship Id="rId375" Type="http://schemas.openxmlformats.org/officeDocument/2006/relationships/hyperlink" Target="https://myhockeyrankings.com/association-info?a=1971" TargetMode="External"/><Relationship Id="rId582" Type="http://schemas.openxmlformats.org/officeDocument/2006/relationships/hyperlink" Target="https://myhockeyrankings.com/association-info?a=1927" TargetMode="External"/><Relationship Id="rId3" Type="http://schemas.openxmlformats.org/officeDocument/2006/relationships/hyperlink" Target="https://myhockeyrankings.com/association-info?a=2451" TargetMode="External"/><Relationship Id="rId235" Type="http://schemas.openxmlformats.org/officeDocument/2006/relationships/hyperlink" Target="https://myhockeyrankings.com/association-info?a=2338" TargetMode="External"/><Relationship Id="rId277" Type="http://schemas.openxmlformats.org/officeDocument/2006/relationships/hyperlink" Target="https://myhockeyrankings.com/association-info?a=2547" TargetMode="External"/><Relationship Id="rId400" Type="http://schemas.openxmlformats.org/officeDocument/2006/relationships/hyperlink" Target="https://myhockeyrankings.com/association-info?a=2487" TargetMode="External"/><Relationship Id="rId442" Type="http://schemas.openxmlformats.org/officeDocument/2006/relationships/hyperlink" Target="https://myhockeyrankings.com/association-info?a=1597" TargetMode="External"/><Relationship Id="rId484" Type="http://schemas.openxmlformats.org/officeDocument/2006/relationships/hyperlink" Target="https://myhockeyrankings.com/league-info?l=506" TargetMode="External"/><Relationship Id="rId137" Type="http://schemas.openxmlformats.org/officeDocument/2006/relationships/hyperlink" Target="https://myhockeyrankings.com/association-info?a=2727" TargetMode="External"/><Relationship Id="rId302" Type="http://schemas.openxmlformats.org/officeDocument/2006/relationships/hyperlink" Target="https://myhockeyrankings.com/league-info?l=208" TargetMode="External"/><Relationship Id="rId344" Type="http://schemas.openxmlformats.org/officeDocument/2006/relationships/hyperlink" Target="https://myhockeyrankings.com/association-info?a=3289" TargetMode="External"/><Relationship Id="rId41" Type="http://schemas.openxmlformats.org/officeDocument/2006/relationships/hyperlink" Target="https://myhockeyrankings.com/association-info?a=2650" TargetMode="External"/><Relationship Id="rId83" Type="http://schemas.openxmlformats.org/officeDocument/2006/relationships/hyperlink" Target="https://myhockeyrankings.com/league-info?l=503" TargetMode="External"/><Relationship Id="rId179" Type="http://schemas.openxmlformats.org/officeDocument/2006/relationships/hyperlink" Target="https://myhockeyrankings.com/league-info?l=217" TargetMode="External"/><Relationship Id="rId386" Type="http://schemas.openxmlformats.org/officeDocument/2006/relationships/hyperlink" Target="https://myhockeyrankings.com/association-info?a=2715" TargetMode="External"/><Relationship Id="rId551" Type="http://schemas.openxmlformats.org/officeDocument/2006/relationships/hyperlink" Target="https://myhockeyrankings.com/association-info?a=2682" TargetMode="External"/><Relationship Id="rId593" Type="http://schemas.openxmlformats.org/officeDocument/2006/relationships/hyperlink" Target="https://myhockeyrankings.com/league-info?l=207" TargetMode="External"/><Relationship Id="rId607" Type="http://schemas.openxmlformats.org/officeDocument/2006/relationships/drawing" Target="../drawings/drawing1.xml"/><Relationship Id="rId190" Type="http://schemas.openxmlformats.org/officeDocument/2006/relationships/hyperlink" Target="https://myhockeyrankings.com/association-info?a=2764" TargetMode="External"/><Relationship Id="rId204" Type="http://schemas.openxmlformats.org/officeDocument/2006/relationships/hyperlink" Target="https://myhockeyrankings.com/association-info?a=1339" TargetMode="External"/><Relationship Id="rId246" Type="http://schemas.openxmlformats.org/officeDocument/2006/relationships/hyperlink" Target="https://myhockeyrankings.com/association-info?a=2655" TargetMode="External"/><Relationship Id="rId288" Type="http://schemas.openxmlformats.org/officeDocument/2006/relationships/hyperlink" Target="https://myhockeyrankings.com/league-info?l=503" TargetMode="External"/><Relationship Id="rId411" Type="http://schemas.openxmlformats.org/officeDocument/2006/relationships/hyperlink" Target="https://myhockeyrankings.com/association-info?a=1814" TargetMode="External"/><Relationship Id="rId453" Type="http://schemas.openxmlformats.org/officeDocument/2006/relationships/hyperlink" Target="https://myhockeyrankings.com/association-info?a=2141" TargetMode="External"/><Relationship Id="rId509" Type="http://schemas.openxmlformats.org/officeDocument/2006/relationships/hyperlink" Target="https://myhockeyrankings.com/association-info?a=2699" TargetMode="External"/><Relationship Id="rId106" Type="http://schemas.openxmlformats.org/officeDocument/2006/relationships/hyperlink" Target="https://myhockeyrankings.com/association-info?a=2536" TargetMode="External"/><Relationship Id="rId313" Type="http://schemas.openxmlformats.org/officeDocument/2006/relationships/hyperlink" Target="https://myhockeyrankings.com/association-info?a=2152" TargetMode="External"/><Relationship Id="rId495" Type="http://schemas.openxmlformats.org/officeDocument/2006/relationships/hyperlink" Target="https://myhockeyrankings.com/association-info?a=1334" TargetMode="External"/><Relationship Id="rId10" Type="http://schemas.openxmlformats.org/officeDocument/2006/relationships/hyperlink" Target="https://myhockeyrankings.com/association-info?a=2599" TargetMode="External"/><Relationship Id="rId52" Type="http://schemas.openxmlformats.org/officeDocument/2006/relationships/hyperlink" Target="https://myhockeyrankings.com/association-info?a=2698" TargetMode="External"/><Relationship Id="rId94" Type="http://schemas.openxmlformats.org/officeDocument/2006/relationships/hyperlink" Target="https://myhockeyrankings.com/association-info?a=2602" TargetMode="External"/><Relationship Id="rId148" Type="http://schemas.openxmlformats.org/officeDocument/2006/relationships/hyperlink" Target="https://myhockeyrankings.com/association-info?a=1683" TargetMode="External"/><Relationship Id="rId355" Type="http://schemas.openxmlformats.org/officeDocument/2006/relationships/hyperlink" Target="https://myhockeyrankings.com/association-info?a=2236" TargetMode="External"/><Relationship Id="rId397" Type="http://schemas.openxmlformats.org/officeDocument/2006/relationships/hyperlink" Target="https://myhockeyrankings.com/association-info?a=2090" TargetMode="External"/><Relationship Id="rId520" Type="http://schemas.openxmlformats.org/officeDocument/2006/relationships/hyperlink" Target="https://myhockeyrankings.com/association-info?a=2734" TargetMode="External"/><Relationship Id="rId562" Type="http://schemas.openxmlformats.org/officeDocument/2006/relationships/hyperlink" Target="https://myhockeyrankings.com/association-info?a=2432" TargetMode="External"/><Relationship Id="rId215" Type="http://schemas.openxmlformats.org/officeDocument/2006/relationships/hyperlink" Target="https://myhockeyrankings.com/association-info?a=1360" TargetMode="External"/><Relationship Id="rId257" Type="http://schemas.openxmlformats.org/officeDocument/2006/relationships/hyperlink" Target="https://myhockeyrankings.com/association-info?a=2233" TargetMode="External"/><Relationship Id="rId422" Type="http://schemas.openxmlformats.org/officeDocument/2006/relationships/hyperlink" Target="https://myhockeyrankings.com/association-info?a=2616" TargetMode="External"/><Relationship Id="rId464" Type="http://schemas.openxmlformats.org/officeDocument/2006/relationships/hyperlink" Target="https://myhockeyrankings.com/association-info?a=2679" TargetMode="External"/><Relationship Id="rId299" Type="http://schemas.openxmlformats.org/officeDocument/2006/relationships/hyperlink" Target="https://myhockeyrankings.com/league-info?l=207" TargetMode="External"/><Relationship Id="rId63" Type="http://schemas.openxmlformats.org/officeDocument/2006/relationships/hyperlink" Target="https://myhockeyrankings.com/association-info?a=2872" TargetMode="External"/><Relationship Id="rId159" Type="http://schemas.openxmlformats.org/officeDocument/2006/relationships/hyperlink" Target="https://myhockeyrankings.com/association-info?a=4129" TargetMode="External"/><Relationship Id="rId366" Type="http://schemas.openxmlformats.org/officeDocument/2006/relationships/hyperlink" Target="https://myhockeyrankings.com/association-info?a=1376" TargetMode="External"/><Relationship Id="rId573" Type="http://schemas.openxmlformats.org/officeDocument/2006/relationships/hyperlink" Target="https://myhockeyrankings.com/association-info?a=3987" TargetMode="External"/><Relationship Id="rId226" Type="http://schemas.openxmlformats.org/officeDocument/2006/relationships/hyperlink" Target="https://myhockeyrankings.com/league-info?l=639" TargetMode="External"/><Relationship Id="rId433" Type="http://schemas.openxmlformats.org/officeDocument/2006/relationships/hyperlink" Target="https://myhockeyrankings.com/association-info?a=2601" TargetMode="External"/><Relationship Id="rId74" Type="http://schemas.openxmlformats.org/officeDocument/2006/relationships/hyperlink" Target="https://myhockeyrankings.com/association-info?a=1809" TargetMode="External"/><Relationship Id="rId377" Type="http://schemas.openxmlformats.org/officeDocument/2006/relationships/hyperlink" Target="https://myhockeyrankings.com/association-info?a=2689" TargetMode="External"/><Relationship Id="rId500" Type="http://schemas.openxmlformats.org/officeDocument/2006/relationships/hyperlink" Target="https://myhockeyrankings.com/association-info?a=1929" TargetMode="External"/><Relationship Id="rId584" Type="http://schemas.openxmlformats.org/officeDocument/2006/relationships/hyperlink" Target="https://myhockeyrankings.com/association-info?a=1836" TargetMode="External"/><Relationship Id="rId5" Type="http://schemas.openxmlformats.org/officeDocument/2006/relationships/hyperlink" Target="https://myhockeyrankings.com/association-info?a=2707" TargetMode="External"/><Relationship Id="rId237" Type="http://schemas.openxmlformats.org/officeDocument/2006/relationships/hyperlink" Target="https://myhockeyrankings.com/association-info?a=2142" TargetMode="External"/><Relationship Id="rId444" Type="http://schemas.openxmlformats.org/officeDocument/2006/relationships/hyperlink" Target="https://myhockeyrankings.com/association-info?a=2649" TargetMode="External"/><Relationship Id="rId290" Type="http://schemas.openxmlformats.org/officeDocument/2006/relationships/hyperlink" Target="https://myhockeyrankings.com/association-info?a=1930" TargetMode="External"/><Relationship Id="rId304" Type="http://schemas.openxmlformats.org/officeDocument/2006/relationships/hyperlink" Target="https://myhockeyrankings.com/association-info?a=1810" TargetMode="External"/><Relationship Id="rId388" Type="http://schemas.openxmlformats.org/officeDocument/2006/relationships/hyperlink" Target="https://myhockeyrankings.com/league-info?l=207" TargetMode="External"/><Relationship Id="rId511" Type="http://schemas.openxmlformats.org/officeDocument/2006/relationships/hyperlink" Target="https://myhockeyrankings.com/association-info?a=1353" TargetMode="External"/><Relationship Id="rId85" Type="http://schemas.openxmlformats.org/officeDocument/2006/relationships/hyperlink" Target="https://myhockeyrankings.com/association-info?a=2501" TargetMode="External"/><Relationship Id="rId150" Type="http://schemas.openxmlformats.org/officeDocument/2006/relationships/hyperlink" Target="https://myhockeyrankings.com/association-info?a=2690" TargetMode="External"/><Relationship Id="rId595" Type="http://schemas.openxmlformats.org/officeDocument/2006/relationships/hyperlink" Target="https://myhockeyrankings.com/association-info?a=2557" TargetMode="External"/><Relationship Id="rId248" Type="http://schemas.openxmlformats.org/officeDocument/2006/relationships/hyperlink" Target="https://myhockeyrankings.com/league-info?l=217" TargetMode="External"/><Relationship Id="rId455" Type="http://schemas.openxmlformats.org/officeDocument/2006/relationships/hyperlink" Target="https://myhockeyrankings.com/association-info?a=2475" TargetMode="External"/><Relationship Id="rId12" Type="http://schemas.openxmlformats.org/officeDocument/2006/relationships/hyperlink" Target="https://myhockeyrankings.com/association-info?a=2710" TargetMode="External"/><Relationship Id="rId108" Type="http://schemas.openxmlformats.org/officeDocument/2006/relationships/hyperlink" Target="https://myhockeyrankings.com/association-info?a=2540" TargetMode="External"/><Relationship Id="rId315" Type="http://schemas.openxmlformats.org/officeDocument/2006/relationships/hyperlink" Target="https://myhockeyrankings.com/association-info?a=3302" TargetMode="External"/><Relationship Id="rId522" Type="http://schemas.openxmlformats.org/officeDocument/2006/relationships/hyperlink" Target="https://myhockeyrankings.com/association-info?a=1842" TargetMode="External"/><Relationship Id="rId96" Type="http://schemas.openxmlformats.org/officeDocument/2006/relationships/hyperlink" Target="https://myhockeyrankings.com/association-info?a=2712" TargetMode="External"/><Relationship Id="rId161" Type="http://schemas.openxmlformats.org/officeDocument/2006/relationships/hyperlink" Target="https://myhockeyrankings.com/association-info?a=1843" TargetMode="External"/><Relationship Id="rId399" Type="http://schemas.openxmlformats.org/officeDocument/2006/relationships/hyperlink" Target="https://myhockeyrankings.com/association-info?a=2487" TargetMode="External"/><Relationship Id="rId259" Type="http://schemas.openxmlformats.org/officeDocument/2006/relationships/hyperlink" Target="https://myhockeyrankings.com/league-info?l=271" TargetMode="External"/><Relationship Id="rId466" Type="http://schemas.openxmlformats.org/officeDocument/2006/relationships/hyperlink" Target="https://myhockeyrankings.com/association-info?a=3359" TargetMode="External"/><Relationship Id="rId23" Type="http://schemas.openxmlformats.org/officeDocument/2006/relationships/hyperlink" Target="https://myhockeyrankings.com/association-info?a=1323" TargetMode="External"/><Relationship Id="rId119" Type="http://schemas.openxmlformats.org/officeDocument/2006/relationships/hyperlink" Target="https://myhockeyrankings.com/league-info?l=503" TargetMode="External"/><Relationship Id="rId326" Type="http://schemas.openxmlformats.org/officeDocument/2006/relationships/hyperlink" Target="https://myhockeyrankings.com/association-info?a=2502" TargetMode="External"/><Relationship Id="rId533" Type="http://schemas.openxmlformats.org/officeDocument/2006/relationships/hyperlink" Target="https://myhockeyrankings.com/association-info?a=2144" TargetMode="External"/><Relationship Id="rId172" Type="http://schemas.openxmlformats.org/officeDocument/2006/relationships/hyperlink" Target="https://myhockeyrankings.com/association-info?a=3985" TargetMode="External"/><Relationship Id="rId477" Type="http://schemas.openxmlformats.org/officeDocument/2006/relationships/hyperlink" Target="https://myhockeyrankings.com/association-info?a=2614" TargetMode="External"/><Relationship Id="rId600" Type="http://schemas.openxmlformats.org/officeDocument/2006/relationships/hyperlink" Target="https://myhockeyrankings.com/association-info?a=2765" TargetMode="External"/><Relationship Id="rId337" Type="http://schemas.openxmlformats.org/officeDocument/2006/relationships/hyperlink" Target="https://myhockeyrankings.com/association-info?a=2253" TargetMode="External"/><Relationship Id="rId34" Type="http://schemas.openxmlformats.org/officeDocument/2006/relationships/hyperlink" Target="https://myhockeyrankings.com/association-info?a=2340" TargetMode="External"/><Relationship Id="rId544" Type="http://schemas.openxmlformats.org/officeDocument/2006/relationships/hyperlink" Target="https://myhockeyrankings.com/league-info?l=207" TargetMode="External"/><Relationship Id="rId183" Type="http://schemas.openxmlformats.org/officeDocument/2006/relationships/hyperlink" Target="https://myhockeyrankings.com/association-info?a=2717" TargetMode="External"/><Relationship Id="rId390" Type="http://schemas.openxmlformats.org/officeDocument/2006/relationships/hyperlink" Target="https://myhockeyrankings.com/association-info?a=2651" TargetMode="External"/><Relationship Id="rId404" Type="http://schemas.openxmlformats.org/officeDocument/2006/relationships/hyperlink" Target="https://myhockeyrankings.com/association-info?a=3072" TargetMode="External"/><Relationship Id="rId250" Type="http://schemas.openxmlformats.org/officeDocument/2006/relationships/hyperlink" Target="https://myhockeyrankings.com/association-info?a=2969" TargetMode="External"/><Relationship Id="rId488" Type="http://schemas.openxmlformats.org/officeDocument/2006/relationships/hyperlink" Target="https://myhockeyrankings.com/association-info?a=2639" TargetMode="External"/><Relationship Id="rId45" Type="http://schemas.openxmlformats.org/officeDocument/2006/relationships/hyperlink" Target="https://myhockeyrankings.com/association-info?a=2541" TargetMode="External"/><Relationship Id="rId110" Type="http://schemas.openxmlformats.org/officeDocument/2006/relationships/hyperlink" Target="https://myhockeyrankings.com/association-info?a=2719" TargetMode="External"/><Relationship Id="rId348" Type="http://schemas.openxmlformats.org/officeDocument/2006/relationships/hyperlink" Target="https://myhockeyrankings.com/association-info?a=2551" TargetMode="External"/><Relationship Id="rId555" Type="http://schemas.openxmlformats.org/officeDocument/2006/relationships/hyperlink" Target="https://myhockeyrankings.com/association-info?a=1928" TargetMode="External"/><Relationship Id="rId194" Type="http://schemas.openxmlformats.org/officeDocument/2006/relationships/hyperlink" Target="https://myhockeyrankings.com/association-info?a=1805" TargetMode="External"/><Relationship Id="rId208" Type="http://schemas.openxmlformats.org/officeDocument/2006/relationships/hyperlink" Target="https://myhockeyrankings.com/association-info?a=2704" TargetMode="External"/><Relationship Id="rId415" Type="http://schemas.openxmlformats.org/officeDocument/2006/relationships/hyperlink" Target="https://myhockeyrankings.com/association-info?a=1938" TargetMode="External"/><Relationship Id="rId261" Type="http://schemas.openxmlformats.org/officeDocument/2006/relationships/hyperlink" Target="https://myhockeyrankings.com/association-info?a=4072" TargetMode="External"/><Relationship Id="rId499" Type="http://schemas.openxmlformats.org/officeDocument/2006/relationships/hyperlink" Target="https://myhockeyrankings.com/league-info?l=503" TargetMode="External"/><Relationship Id="rId56" Type="http://schemas.openxmlformats.org/officeDocument/2006/relationships/hyperlink" Target="https://myhockeyrankings.com/league-info?l=204" TargetMode="External"/><Relationship Id="rId359" Type="http://schemas.openxmlformats.org/officeDocument/2006/relationships/hyperlink" Target="https://myhockeyrankings.com/association-info?a=2957" TargetMode="External"/><Relationship Id="rId566" Type="http://schemas.openxmlformats.org/officeDocument/2006/relationships/hyperlink" Target="https://myhockeyrankings.com/association-info?a=2646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3" Type="http://schemas.openxmlformats.org/officeDocument/2006/relationships/hyperlink" Target="http://www.waldenminorhockey.ca/" TargetMode="External"/><Relationship Id="rId18" Type="http://schemas.openxmlformats.org/officeDocument/2006/relationships/hyperlink" Target="https://www.facebook.com/thessalonminorhockey/" TargetMode="External"/><Relationship Id="rId26" Type="http://schemas.openxmlformats.org/officeDocument/2006/relationships/hyperlink" Target="https://mwmha.wordpress.com/" TargetMode="External"/><Relationship Id="rId39" Type="http://schemas.openxmlformats.org/officeDocument/2006/relationships/hyperlink" Target="https://manitoulinminorhockey.ca/Categories/1021/" TargetMode="External"/><Relationship Id="rId21" Type="http://schemas.openxmlformats.org/officeDocument/2006/relationships/hyperlink" Target="https://klmha.ca/" TargetMode="External"/><Relationship Id="rId34" Type="http://schemas.openxmlformats.org/officeDocument/2006/relationships/hyperlink" Target="http://www.iroquoisfallsminorhockey.ca/" TargetMode="External"/><Relationship Id="rId42" Type="http://schemas.openxmlformats.org/officeDocument/2006/relationships/hyperlink" Target="https://manitoulinminorhockey.ca/Categories/1017/" TargetMode="External"/><Relationship Id="rId47" Type="http://schemas.openxmlformats.org/officeDocument/2006/relationships/hyperlink" Target="http://www.sudburyminorhockey.ca/" TargetMode="External"/><Relationship Id="rId50" Type="http://schemas.openxmlformats.org/officeDocument/2006/relationships/hyperlink" Target="https://hornepayneminorhockey.com/" TargetMode="External"/><Relationship Id="rId55" Type="http://schemas.openxmlformats.org/officeDocument/2006/relationships/hyperlink" Target="http://www.nohlaaa.com/" TargetMode="External"/><Relationship Id="rId7" Type="http://schemas.openxmlformats.org/officeDocument/2006/relationships/hyperlink" Target="http://www.espanolaminorhockey.com/" TargetMode="External"/><Relationship Id="rId2" Type="http://schemas.openxmlformats.org/officeDocument/2006/relationships/hyperlink" Target="https://sites.google.com/pmhahockey.com/pmha/home" TargetMode="External"/><Relationship Id="rId16" Type="http://schemas.openxmlformats.org/officeDocument/2006/relationships/hyperlink" Target="http://www.saultmajorhockey.ca/" TargetMode="External"/><Relationship Id="rId29" Type="http://schemas.openxmlformats.org/officeDocument/2006/relationships/hyperlink" Target="http://www.northbaytrappers.ca/" TargetMode="External"/><Relationship Id="rId11" Type="http://schemas.openxmlformats.org/officeDocument/2006/relationships/hyperlink" Target="http://www.rbmha.on.ca/" TargetMode="External"/><Relationship Id="rId24" Type="http://schemas.openxmlformats.org/officeDocument/2006/relationships/hyperlink" Target="http://newliskeardlions.teamopolis.com/" TargetMode="External"/><Relationship Id="rId32" Type="http://schemas.openxmlformats.org/officeDocument/2006/relationships/hyperlink" Target="https://westnipissingminorhockeyassociation.teamsnapsites.com/registration/" TargetMode="External"/><Relationship Id="rId37" Type="http://schemas.openxmlformats.org/officeDocument/2006/relationships/hyperlink" Target="http://www.elliotlakeminorhockey.ca/" TargetMode="External"/><Relationship Id="rId40" Type="http://schemas.openxmlformats.org/officeDocument/2006/relationships/hyperlink" Target="https://manitoulinminorhockey.ca/" TargetMode="External"/><Relationship Id="rId45" Type="http://schemas.openxmlformats.org/officeDocument/2006/relationships/hyperlink" Target="https://manitoulinminorhockey.ca/Categories/1020/" TargetMode="External"/><Relationship Id="rId53" Type="http://schemas.openxmlformats.org/officeDocument/2006/relationships/hyperlink" Target="http://www.nojhl.com/" TargetMode="External"/><Relationship Id="rId58" Type="http://schemas.openxmlformats.org/officeDocument/2006/relationships/hyperlink" Target="https://www.neohahockey.com/" TargetMode="External"/><Relationship Id="rId5" Type="http://schemas.openxmlformats.org/officeDocument/2006/relationships/hyperlink" Target="https://www.facebook.com/Capreol-Minor-Hockey-Assocation-CMHA-246853415349519/" TargetMode="External"/><Relationship Id="rId19" Type="http://schemas.openxmlformats.org/officeDocument/2006/relationships/hyperlink" Target="https://www.facebook.com/WawaMinorHockeyAssociation/" TargetMode="External"/><Relationship Id="rId4" Type="http://schemas.openxmlformats.org/officeDocument/2006/relationships/hyperlink" Target="http://www.timminsminorhockey.com/" TargetMode="External"/><Relationship Id="rId9" Type="http://schemas.openxmlformats.org/officeDocument/2006/relationships/hyperlink" Target="http://www.nickelcityhockey.ca/" TargetMode="External"/><Relationship Id="rId14" Type="http://schemas.openxmlformats.org/officeDocument/2006/relationships/hyperlink" Target="https://dubreuilville.ca/members/ViewMember/?id=38" TargetMode="External"/><Relationship Id="rId22" Type="http://schemas.openxmlformats.org/officeDocument/2006/relationships/hyperlink" Target="http://www.tsmha.ca/" TargetMode="External"/><Relationship Id="rId27" Type="http://schemas.openxmlformats.org/officeDocument/2006/relationships/hyperlink" Target="http://www.mattawaminorhockey.com/" TargetMode="External"/><Relationship Id="rId30" Type="http://schemas.openxmlformats.org/officeDocument/2006/relationships/hyperlink" Target="http://www.powassanhawks.com/" TargetMode="External"/><Relationship Id="rId35" Type="http://schemas.openxmlformats.org/officeDocument/2006/relationships/hyperlink" Target="https://www.facebook.com/Moosonee-Minor-Hockey-Association-138333592894638/" TargetMode="External"/><Relationship Id="rId43" Type="http://schemas.openxmlformats.org/officeDocument/2006/relationships/hyperlink" Target="https://manitoulinminorhockey.ca/Categories/1016" TargetMode="External"/><Relationship Id="rId48" Type="http://schemas.openxmlformats.org/officeDocument/2006/relationships/hyperlink" Target="https://www.asjneo.ca/" TargetMode="External"/><Relationship Id="rId56" Type="http://schemas.openxmlformats.org/officeDocument/2006/relationships/hyperlink" Target="http://www.ndmhl.ca/" TargetMode="External"/><Relationship Id="rId8" Type="http://schemas.openxmlformats.org/officeDocument/2006/relationships/hyperlink" Target="http://www.ncmha.net/" TargetMode="External"/><Relationship Id="rId51" Type="http://schemas.openxmlformats.org/officeDocument/2006/relationships/hyperlink" Target="https://www.kapminorhockey.ca/" TargetMode="External"/><Relationship Id="rId3" Type="http://schemas.openxmlformats.org/officeDocument/2006/relationships/hyperlink" Target="http://schumacherday.com/" TargetMode="External"/><Relationship Id="rId12" Type="http://schemas.openxmlformats.org/officeDocument/2006/relationships/hyperlink" Target="http://www.vemha.ca/" TargetMode="External"/><Relationship Id="rId17" Type="http://schemas.openxmlformats.org/officeDocument/2006/relationships/hyperlink" Target="https://www.soopeewee.ca/" TargetMode="External"/><Relationship Id="rId25" Type="http://schemas.openxmlformats.org/officeDocument/2006/relationships/hyperlink" Target="http://www.govipersgo.com/" TargetMode="External"/><Relationship Id="rId33" Type="http://schemas.openxmlformats.org/officeDocument/2006/relationships/hyperlink" Target="https://www.facebook.com/Cochrane-Minor-Hockey-Association-837589182992044/" TargetMode="External"/><Relationship Id="rId38" Type="http://schemas.openxmlformats.org/officeDocument/2006/relationships/hyperlink" Target="https://manitoulinminorhockey.ca/Categories/1019/" TargetMode="External"/><Relationship Id="rId46" Type="http://schemas.openxmlformats.org/officeDocument/2006/relationships/hyperlink" Target="http://www.coppercliffminorhockey.com/" TargetMode="External"/><Relationship Id="rId59" Type="http://schemas.openxmlformats.org/officeDocument/2006/relationships/hyperlink" Target="https://www.hometeamsonline.com/teams/default.asp?u=TIMMINSMIDGETHOCKEYL&amp;s=hockey&amp;p=stats" TargetMode="External"/><Relationship Id="rId20" Type="http://schemas.openxmlformats.org/officeDocument/2006/relationships/hyperlink" Target="http://www.englehartmha.com/" TargetMode="External"/><Relationship Id="rId41" Type="http://schemas.openxmlformats.org/officeDocument/2006/relationships/hyperlink" Target="https://manitoulinpanthers.com/" TargetMode="External"/><Relationship Id="rId54" Type="http://schemas.openxmlformats.org/officeDocument/2006/relationships/hyperlink" Target="https://www.gnu18l.org/" TargetMode="External"/><Relationship Id="rId1" Type="http://schemas.openxmlformats.org/officeDocument/2006/relationships/hyperlink" Target="https://www.facebook.com/ChapleauMinorHockeyAssociation/" TargetMode="External"/><Relationship Id="rId6" Type="http://schemas.openxmlformats.org/officeDocument/2006/relationships/hyperlink" Target="https://conistonflames.ca/" TargetMode="External"/><Relationship Id="rId15" Type="http://schemas.openxmlformats.org/officeDocument/2006/relationships/hyperlink" Target="http://northchannellightning.ca/" TargetMode="External"/><Relationship Id="rId23" Type="http://schemas.openxmlformats.org/officeDocument/2006/relationships/hyperlink" Target="http://www.newliskeardcubs.com/" TargetMode="External"/><Relationship Id="rId28" Type="http://schemas.openxmlformats.org/officeDocument/2006/relationships/hyperlink" Target="http://www.nbmha.ca/" TargetMode="External"/><Relationship Id="rId36" Type="http://schemas.openxmlformats.org/officeDocument/2006/relationships/hyperlink" Target="http://www.brmhathunder.com/" TargetMode="External"/><Relationship Id="rId49" Type="http://schemas.openxmlformats.org/officeDocument/2006/relationships/hyperlink" Target="https://www.facebook.com/hearstmha/" TargetMode="External"/><Relationship Id="rId57" Type="http://schemas.openxmlformats.org/officeDocument/2006/relationships/hyperlink" Target="http://www.ndhl.ca/" TargetMode="External"/><Relationship Id="rId10" Type="http://schemas.openxmlformats.org/officeDocument/2006/relationships/hyperlink" Target="https://www.leaguelineup.com/welcome.asp?url=onapingfallshuskies" TargetMode="External"/><Relationship Id="rId31" Type="http://schemas.openxmlformats.org/officeDocument/2006/relationships/hyperlink" Target="http://www.vernerbulls.ca/" TargetMode="External"/><Relationship Id="rId44" Type="http://schemas.openxmlformats.org/officeDocument/2006/relationships/hyperlink" Target="https://manitoulinminorhockey.ca/Categories/1018/Articles/?ListPage=2" TargetMode="External"/><Relationship Id="rId52" Type="http://schemas.openxmlformats.org/officeDocument/2006/relationships/hyperlink" Target="https://www.facebook.com/SRFMinorHockeyAssociation/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http://lmhockey.com/" TargetMode="External"/><Relationship Id="rId13" Type="http://schemas.openxmlformats.org/officeDocument/2006/relationships/hyperlink" Target="https://www.neebinghockey.com/" TargetMode="External"/><Relationship Id="rId18" Type="http://schemas.openxmlformats.org/officeDocument/2006/relationships/hyperlink" Target="https://www.facebook.com/groups/408022602580034" TargetMode="External"/><Relationship Id="rId3" Type="http://schemas.openxmlformats.org/officeDocument/2006/relationships/hyperlink" Target="https://ear-falls.com/residents/community-services/clubs/" TargetMode="External"/><Relationship Id="rId21" Type="http://schemas.openxmlformats.org/officeDocument/2006/relationships/hyperlink" Target="https://www.tbmha.com/" TargetMode="External"/><Relationship Id="rId7" Type="http://schemas.openxmlformats.org/officeDocument/2006/relationships/hyperlink" Target="https://www.facebook.com/groups/1118186048254240/about" TargetMode="External"/><Relationship Id="rId12" Type="http://schemas.openxmlformats.org/officeDocument/2006/relationships/hyperlink" Target="https://marathonminorhockey.teamsnapsites.com/" TargetMode="External"/><Relationship Id="rId17" Type="http://schemas.openxmlformats.org/officeDocument/2006/relationships/hyperlink" Target="https://redlakeminorhockey.ca/" TargetMode="External"/><Relationship Id="rId2" Type="http://schemas.openxmlformats.org/officeDocument/2006/relationships/hyperlink" Target="https://drydenhockey.ca/" TargetMode="External"/><Relationship Id="rId16" Type="http://schemas.openxmlformats.org/officeDocument/2006/relationships/hyperlink" Target="https://pamha.ca/" TargetMode="External"/><Relationship Id="rId20" Type="http://schemas.openxmlformats.org/officeDocument/2006/relationships/hyperlink" Target="https://www.terracebay.ca/residents/recreation/arena/arena-groups/" TargetMode="External"/><Relationship Id="rId1" Type="http://schemas.openxmlformats.org/officeDocument/2006/relationships/hyperlink" Target="https://www.facebook.com/groups/362801604598355/about" TargetMode="External"/><Relationship Id="rId6" Type="http://schemas.openxmlformats.org/officeDocument/2006/relationships/hyperlink" Target="https://www.fortfranceshockey.com/" TargetMode="External"/><Relationship Id="rId11" Type="http://schemas.openxmlformats.org/officeDocument/2006/relationships/hyperlink" Target="https://www.facebook.com/MMHACopperKings/photos/" TargetMode="External"/><Relationship Id="rId5" Type="http://schemas.openxmlformats.org/officeDocument/2006/relationships/hyperlink" Target="http://www.filanes.com/falcons.htm" TargetMode="External"/><Relationship Id="rId15" Type="http://schemas.openxmlformats.org/officeDocument/2006/relationships/hyperlink" Target="http://northwoodhockey.ca/index.php" TargetMode="External"/><Relationship Id="rId10" Type="http://schemas.openxmlformats.org/officeDocument/2006/relationships/hyperlink" Target="https://www.facebook.com/groups/293523860804346/" TargetMode="External"/><Relationship Id="rId19" Type="http://schemas.openxmlformats.org/officeDocument/2006/relationships/hyperlink" Target="https://www.slmha.net/" TargetMode="External"/><Relationship Id="rId4" Type="http://schemas.openxmlformats.org/officeDocument/2006/relationships/hyperlink" Target="http://emohockey.com/" TargetMode="External"/><Relationship Id="rId9" Type="http://schemas.openxmlformats.org/officeDocument/2006/relationships/hyperlink" Target="http://kenoraminorhockey.ca/" TargetMode="External"/><Relationship Id="rId14" Type="http://schemas.openxmlformats.org/officeDocument/2006/relationships/hyperlink" Target="https://www.facebook.com/groups/290247511082056/" TargetMode="External"/><Relationship Id="rId22" Type="http://schemas.openxmlformats.org/officeDocument/2006/relationships/hyperlink" Target="https://www.facebook.com/VBMHA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79B1D0-E42F-4FD9-9159-C2434C43E170}">
  <dimension ref="A1:CL117"/>
  <sheetViews>
    <sheetView topLeftCell="A2" zoomScale="80" zoomScaleNormal="80" workbookViewId="0">
      <pane xSplit="7" topLeftCell="H1" activePane="topRight" state="frozen"/>
      <selection pane="topRight" activeCell="C22" sqref="C22"/>
    </sheetView>
  </sheetViews>
  <sheetFormatPr defaultRowHeight="14.4"/>
  <cols>
    <col min="1" max="1" width="39" bestFit="1" customWidth="1"/>
    <col min="2" max="2" width="13.33203125" customWidth="1"/>
    <col min="3" max="3" width="15.33203125" style="40" customWidth="1"/>
    <col min="4" max="4" width="19.5546875" style="40" customWidth="1"/>
    <col min="5" max="5" width="15.21875" style="40" bestFit="1" customWidth="1"/>
    <col min="6" max="6" width="13.33203125" style="40" bestFit="1" customWidth="1"/>
    <col min="7" max="7" width="15.6640625" style="40" customWidth="1"/>
    <col min="8" max="8" width="23.77734375" style="40" customWidth="1"/>
    <col min="9" max="9" width="11.21875" style="40" bestFit="1" customWidth="1"/>
    <col min="10" max="90" width="19.5546875" style="40" customWidth="1"/>
  </cols>
  <sheetData>
    <row r="1" spans="1:89">
      <c r="K1" s="107"/>
      <c r="W1" s="107">
        <f>W59*B6</f>
        <v>214441.78800000003</v>
      </c>
      <c r="AI1" s="107">
        <f>AI59*B6</f>
        <v>235885.96680000002</v>
      </c>
      <c r="AU1" s="107">
        <f>AU59*B6</f>
        <v>271268.86182000005</v>
      </c>
      <c r="BG1" s="107">
        <f>BG43*B6</f>
        <v>311959.19109300012</v>
      </c>
      <c r="BS1" s="107">
        <f>BS43*B6</f>
        <v>358753.06975695008</v>
      </c>
      <c r="CE1" s="107">
        <f>CE43*B6</f>
        <v>358753.06975695008</v>
      </c>
      <c r="CJ1" s="107">
        <f>SUM(C1:CI1)</f>
        <v>1751061.9472269004</v>
      </c>
    </row>
    <row r="2" spans="1:89" ht="21">
      <c r="A2" s="92" t="s">
        <v>9071</v>
      </c>
      <c r="K2" s="107"/>
      <c r="W2" s="107">
        <f>W43*B2</f>
        <v>0</v>
      </c>
      <c r="AI2" s="40">
        <f>AI43*B2</f>
        <v>0</v>
      </c>
      <c r="AU2" s="107">
        <f>AV43*B2</f>
        <v>0</v>
      </c>
      <c r="BG2" s="107">
        <f>BG43*B2</f>
        <v>0</v>
      </c>
      <c r="BS2" s="107">
        <f>BS43*B2</f>
        <v>0</v>
      </c>
      <c r="CE2" s="107">
        <f>CE43*B2</f>
        <v>0</v>
      </c>
      <c r="CJ2" s="107">
        <f>SUM(C2:CI2)</f>
        <v>0</v>
      </c>
      <c r="CK2" s="107">
        <f>SUM(CJ1:CJ2)</f>
        <v>1751061.9472269004</v>
      </c>
    </row>
    <row r="3" spans="1:89" ht="15" thickBot="1"/>
    <row r="4" spans="1:89" ht="15" thickBot="1">
      <c r="B4" s="226" t="s">
        <v>9115</v>
      </c>
      <c r="C4" s="227"/>
      <c r="D4" s="96">
        <v>2026</v>
      </c>
      <c r="E4" s="97">
        <v>2026</v>
      </c>
      <c r="F4" s="97">
        <v>2026</v>
      </c>
      <c r="G4" s="97">
        <v>2026</v>
      </c>
      <c r="H4" s="97">
        <v>2026</v>
      </c>
      <c r="I4" s="97">
        <v>2026</v>
      </c>
      <c r="J4" s="97">
        <v>2026</v>
      </c>
      <c r="K4" s="97">
        <v>2026</v>
      </c>
      <c r="L4" s="97">
        <v>2026</v>
      </c>
      <c r="M4" s="97">
        <v>2026</v>
      </c>
      <c r="N4" s="97">
        <v>2026</v>
      </c>
      <c r="O4" s="98">
        <v>2026</v>
      </c>
      <c r="P4" s="96">
        <v>2027</v>
      </c>
      <c r="Q4" s="97">
        <v>2027</v>
      </c>
      <c r="R4" s="97">
        <v>2027</v>
      </c>
      <c r="S4" s="97">
        <v>2027</v>
      </c>
      <c r="T4" s="97">
        <v>2027</v>
      </c>
      <c r="U4" s="97">
        <v>2027</v>
      </c>
      <c r="V4" s="97">
        <v>2027</v>
      </c>
      <c r="W4" s="97">
        <v>2027</v>
      </c>
      <c r="X4" s="97">
        <v>2027</v>
      </c>
      <c r="Y4" s="97">
        <v>2027</v>
      </c>
      <c r="Z4" s="97">
        <v>2027</v>
      </c>
      <c r="AA4" s="97">
        <v>2027</v>
      </c>
      <c r="AB4" s="96">
        <v>2028</v>
      </c>
      <c r="AC4" s="97">
        <v>2028</v>
      </c>
      <c r="AD4" s="97">
        <v>2028</v>
      </c>
      <c r="AE4" s="97">
        <v>2028</v>
      </c>
      <c r="AF4" s="97">
        <v>2028</v>
      </c>
      <c r="AG4" s="97">
        <v>2028</v>
      </c>
      <c r="AH4" s="97">
        <v>2028</v>
      </c>
      <c r="AI4" s="97">
        <v>2028</v>
      </c>
      <c r="AJ4" s="97">
        <v>2028</v>
      </c>
      <c r="AK4" s="97">
        <v>2028</v>
      </c>
      <c r="AL4" s="97">
        <v>2028</v>
      </c>
      <c r="AM4" s="98">
        <v>2028</v>
      </c>
      <c r="AN4" s="96">
        <v>2029</v>
      </c>
      <c r="AO4" s="97">
        <v>2029</v>
      </c>
      <c r="AP4" s="97">
        <v>2029</v>
      </c>
      <c r="AQ4" s="97">
        <v>2029</v>
      </c>
      <c r="AR4" s="97">
        <v>2029</v>
      </c>
      <c r="AS4" s="97">
        <v>2029</v>
      </c>
      <c r="AT4" s="97">
        <v>2029</v>
      </c>
      <c r="AU4" s="97">
        <v>2029</v>
      </c>
      <c r="AV4" s="97">
        <v>2029</v>
      </c>
      <c r="AW4" s="97">
        <v>2029</v>
      </c>
      <c r="AX4" s="97">
        <v>2029</v>
      </c>
      <c r="AY4" s="98">
        <v>2029</v>
      </c>
      <c r="AZ4" s="96">
        <v>2030</v>
      </c>
      <c r="BA4" s="97">
        <v>2030</v>
      </c>
      <c r="BB4" s="97">
        <v>2030</v>
      </c>
      <c r="BC4" s="97">
        <v>2030</v>
      </c>
      <c r="BD4" s="97">
        <v>2030</v>
      </c>
      <c r="BE4" s="97">
        <v>2030</v>
      </c>
      <c r="BF4" s="97">
        <v>2030</v>
      </c>
      <c r="BG4" s="97">
        <v>2030</v>
      </c>
      <c r="BH4" s="97">
        <v>2030</v>
      </c>
      <c r="BI4" s="97">
        <v>2030</v>
      </c>
      <c r="BJ4" s="97">
        <v>2030</v>
      </c>
      <c r="BK4" s="98">
        <v>2030</v>
      </c>
      <c r="BL4" s="97">
        <v>2031</v>
      </c>
      <c r="BM4" s="97">
        <v>2031</v>
      </c>
      <c r="BN4" s="97">
        <v>2031</v>
      </c>
      <c r="BO4" s="97">
        <v>2031</v>
      </c>
      <c r="BP4" s="97">
        <v>2031</v>
      </c>
      <c r="BQ4" s="97">
        <v>2031</v>
      </c>
      <c r="BR4" s="97">
        <v>2031</v>
      </c>
      <c r="BS4" s="97">
        <v>2031</v>
      </c>
      <c r="BT4" s="97">
        <v>2031</v>
      </c>
      <c r="BU4" s="97">
        <v>2031</v>
      </c>
      <c r="BV4" s="97">
        <v>2031</v>
      </c>
      <c r="BW4" s="97">
        <v>2031</v>
      </c>
      <c r="BX4" s="96">
        <v>2032</v>
      </c>
      <c r="BY4" s="97">
        <v>2032</v>
      </c>
      <c r="BZ4" s="97">
        <v>2032</v>
      </c>
      <c r="CA4" s="98">
        <v>2032</v>
      </c>
      <c r="CB4" s="98">
        <v>2032</v>
      </c>
      <c r="CC4" s="98">
        <v>2032</v>
      </c>
      <c r="CD4" s="98">
        <v>2032</v>
      </c>
      <c r="CE4" s="98">
        <v>2032</v>
      </c>
      <c r="CF4" s="98">
        <v>2032</v>
      </c>
      <c r="CG4" s="98">
        <v>2032</v>
      </c>
      <c r="CH4" s="98">
        <v>2032</v>
      </c>
      <c r="CI4" s="98">
        <v>2032</v>
      </c>
      <c r="CJ4" s="57"/>
      <c r="CK4" s="57"/>
    </row>
    <row r="5" spans="1:89" ht="15" thickBot="1">
      <c r="A5" s="90" t="s">
        <v>1270</v>
      </c>
      <c r="B5" s="57" t="s">
        <v>9072</v>
      </c>
      <c r="C5" s="57" t="s">
        <v>9073</v>
      </c>
      <c r="D5" s="99" t="s">
        <v>0</v>
      </c>
      <c r="E5" s="57" t="s">
        <v>1</v>
      </c>
      <c r="F5" s="57" t="s">
        <v>2</v>
      </c>
      <c r="G5" s="57" t="s">
        <v>3</v>
      </c>
      <c r="H5" s="57" t="s">
        <v>4</v>
      </c>
      <c r="I5" s="57" t="s">
        <v>5</v>
      </c>
      <c r="J5" s="57" t="s">
        <v>6</v>
      </c>
      <c r="K5" s="57" t="s">
        <v>7</v>
      </c>
      <c r="L5" s="57" t="s">
        <v>8</v>
      </c>
      <c r="M5" s="57" t="s">
        <v>9</v>
      </c>
      <c r="N5" s="57" t="s">
        <v>10</v>
      </c>
      <c r="O5" s="100" t="s">
        <v>11</v>
      </c>
      <c r="P5" s="125" t="s">
        <v>0</v>
      </c>
      <c r="Q5" s="126" t="s">
        <v>1</v>
      </c>
      <c r="R5" s="126" t="s">
        <v>2</v>
      </c>
      <c r="S5" s="126" t="s">
        <v>3</v>
      </c>
      <c r="T5" s="126" t="s">
        <v>4</v>
      </c>
      <c r="U5" s="126" t="s">
        <v>5</v>
      </c>
      <c r="V5" s="126" t="s">
        <v>6</v>
      </c>
      <c r="W5" s="126" t="s">
        <v>7</v>
      </c>
      <c r="X5" s="126" t="s">
        <v>8</v>
      </c>
      <c r="Y5" s="126" t="s">
        <v>9</v>
      </c>
      <c r="Z5" s="126" t="s">
        <v>10</v>
      </c>
      <c r="AA5" s="126" t="s">
        <v>11</v>
      </c>
      <c r="AB5" s="125" t="s">
        <v>0</v>
      </c>
      <c r="AC5" s="126" t="s">
        <v>1</v>
      </c>
      <c r="AD5" s="126" t="s">
        <v>2</v>
      </c>
      <c r="AE5" s="126" t="s">
        <v>3</v>
      </c>
      <c r="AF5" s="126" t="s">
        <v>4</v>
      </c>
      <c r="AG5" s="126" t="s">
        <v>5</v>
      </c>
      <c r="AH5" s="126" t="s">
        <v>6</v>
      </c>
      <c r="AI5" s="126" t="s">
        <v>7</v>
      </c>
      <c r="AJ5" s="126" t="s">
        <v>8</v>
      </c>
      <c r="AK5" s="126" t="s">
        <v>9</v>
      </c>
      <c r="AL5" s="126" t="s">
        <v>10</v>
      </c>
      <c r="AM5" s="127" t="s">
        <v>11</v>
      </c>
      <c r="AN5" s="125" t="s">
        <v>0</v>
      </c>
      <c r="AO5" s="126" t="s">
        <v>1</v>
      </c>
      <c r="AP5" s="126" t="s">
        <v>2</v>
      </c>
      <c r="AQ5" s="126" t="s">
        <v>3</v>
      </c>
      <c r="AR5" s="126" t="s">
        <v>4</v>
      </c>
      <c r="AS5" s="126" t="s">
        <v>5</v>
      </c>
      <c r="AT5" s="126" t="s">
        <v>6</v>
      </c>
      <c r="AU5" s="126" t="s">
        <v>7</v>
      </c>
      <c r="AV5" s="126" t="s">
        <v>8</v>
      </c>
      <c r="AW5" s="126" t="s">
        <v>9</v>
      </c>
      <c r="AX5" s="126" t="s">
        <v>10</v>
      </c>
      <c r="AY5" s="127" t="s">
        <v>11</v>
      </c>
      <c r="AZ5" s="125" t="s">
        <v>0</v>
      </c>
      <c r="BA5" s="126" t="s">
        <v>1</v>
      </c>
      <c r="BB5" s="126" t="s">
        <v>2</v>
      </c>
      <c r="BC5" s="126" t="s">
        <v>3</v>
      </c>
      <c r="BD5" s="126" t="s">
        <v>4</v>
      </c>
      <c r="BE5" s="126" t="s">
        <v>5</v>
      </c>
      <c r="BF5" s="126" t="s">
        <v>6</v>
      </c>
      <c r="BG5" s="126" t="s">
        <v>7</v>
      </c>
      <c r="BH5" s="126" t="s">
        <v>8</v>
      </c>
      <c r="BI5" s="126" t="s">
        <v>9</v>
      </c>
      <c r="BJ5" s="126" t="s">
        <v>10</v>
      </c>
      <c r="BK5" s="127" t="s">
        <v>11</v>
      </c>
      <c r="BL5" s="126" t="s">
        <v>0</v>
      </c>
      <c r="BM5" s="126" t="s">
        <v>1</v>
      </c>
      <c r="BN5" s="126" t="s">
        <v>2</v>
      </c>
      <c r="BO5" s="126" t="s">
        <v>3</v>
      </c>
      <c r="BP5" s="126" t="s">
        <v>4</v>
      </c>
      <c r="BQ5" s="126" t="s">
        <v>5</v>
      </c>
      <c r="BR5" s="126" t="s">
        <v>6</v>
      </c>
      <c r="BS5" s="126" t="s">
        <v>7</v>
      </c>
      <c r="BT5" s="126" t="s">
        <v>8</v>
      </c>
      <c r="BU5" s="126" t="s">
        <v>9</v>
      </c>
      <c r="BV5" s="126" t="s">
        <v>10</v>
      </c>
      <c r="BW5" s="126" t="s">
        <v>11</v>
      </c>
      <c r="BX5" s="125" t="s">
        <v>0</v>
      </c>
      <c r="BY5" s="126" t="s">
        <v>1</v>
      </c>
      <c r="BZ5" s="126" t="s">
        <v>2</v>
      </c>
      <c r="CA5" s="127" t="s">
        <v>3</v>
      </c>
      <c r="CB5" s="127" t="s">
        <v>4</v>
      </c>
      <c r="CC5" s="127" t="s">
        <v>5</v>
      </c>
      <c r="CD5" s="127" t="s">
        <v>6</v>
      </c>
      <c r="CE5" s="127" t="s">
        <v>7</v>
      </c>
      <c r="CF5" s="127" t="s">
        <v>8</v>
      </c>
      <c r="CG5" s="127" t="s">
        <v>9</v>
      </c>
      <c r="CH5" s="127" t="s">
        <v>10</v>
      </c>
      <c r="CI5" s="127" t="s">
        <v>11</v>
      </c>
      <c r="CJ5" s="40" t="s">
        <v>14</v>
      </c>
      <c r="CK5" s="57"/>
    </row>
    <row r="6" spans="1:89">
      <c r="A6" s="89" t="s">
        <v>9074</v>
      </c>
      <c r="B6" s="106">
        <v>249</v>
      </c>
      <c r="C6" s="104">
        <f>B6/12</f>
        <v>20.75</v>
      </c>
      <c r="D6" s="197">
        <v>0</v>
      </c>
      <c r="E6" s="198">
        <f>$C$6*E59</f>
        <v>0</v>
      </c>
      <c r="F6" s="198">
        <f>$C$6*F59</f>
        <v>0</v>
      </c>
      <c r="G6" s="198">
        <f>$C$6*G59</f>
        <v>0</v>
      </c>
      <c r="H6" s="198">
        <f>$C$6*H59</f>
        <v>0</v>
      </c>
      <c r="I6" s="198">
        <f>$C$6*I59</f>
        <v>0</v>
      </c>
      <c r="J6" s="198">
        <f>$C$6*J59</f>
        <v>0</v>
      </c>
      <c r="K6" s="198">
        <f>$C$6*K59</f>
        <v>16245.590000000002</v>
      </c>
      <c r="L6" s="198">
        <f>$C$6*L59</f>
        <v>16245.590000000002</v>
      </c>
      <c r="M6" s="198">
        <f>$C$6*M59</f>
        <v>16245.590000000002</v>
      </c>
      <c r="N6" s="198">
        <f>$C$6*N59</f>
        <v>16245.590000000002</v>
      </c>
      <c r="O6" s="199">
        <f>$C$6*O59</f>
        <v>16245.590000000002</v>
      </c>
      <c r="P6" s="177">
        <f>$C$6*P59</f>
        <v>16245.590000000002</v>
      </c>
      <c r="Q6" s="123">
        <f>$C$6*Q59</f>
        <v>16245.590000000002</v>
      </c>
      <c r="R6" s="123">
        <f>$C$6*R59</f>
        <v>16245.590000000002</v>
      </c>
      <c r="S6" s="123">
        <f>$C$6*S59</f>
        <v>16245.590000000002</v>
      </c>
      <c r="T6" s="123">
        <f>$C$6*T59</f>
        <v>16245.590000000002</v>
      </c>
      <c r="U6" s="123">
        <f>$C$6*U59</f>
        <v>16245.590000000002</v>
      </c>
      <c r="V6" s="123">
        <f>$C$6*V59</f>
        <v>16245.590000000002</v>
      </c>
      <c r="W6" s="123">
        <f>$C$6*W59</f>
        <v>17870.149000000001</v>
      </c>
      <c r="X6" s="123">
        <f>$C$6*X59</f>
        <v>17870.149000000001</v>
      </c>
      <c r="Y6" s="123">
        <f>$C$6*Y59</f>
        <v>17870.149000000001</v>
      </c>
      <c r="Z6" s="123">
        <f>$C$6*Z59</f>
        <v>17870.149000000001</v>
      </c>
      <c r="AA6" s="178">
        <f>$C$6*AA59</f>
        <v>17870.149000000001</v>
      </c>
      <c r="AB6" s="122">
        <f>$C$6*AB59</f>
        <v>17870.149000000001</v>
      </c>
      <c r="AC6" s="123">
        <f>$C$6*AC59</f>
        <v>17870.149000000001</v>
      </c>
      <c r="AD6" s="123">
        <f>$C$6*AD59</f>
        <v>17870.149000000001</v>
      </c>
      <c r="AE6" s="123">
        <f>$C$6*AE59</f>
        <v>17870.149000000001</v>
      </c>
      <c r="AF6" s="123">
        <f>$C$6*AF59</f>
        <v>17870.149000000001</v>
      </c>
      <c r="AG6" s="123">
        <f>$C$6*AG59</f>
        <v>17870.149000000001</v>
      </c>
      <c r="AH6" s="123">
        <f>$C$6*AH59</f>
        <v>17870.149000000001</v>
      </c>
      <c r="AI6" s="123">
        <f>$C$6*AI59</f>
        <v>19657.163900000003</v>
      </c>
      <c r="AJ6" s="123">
        <f>$C$6*AJ59</f>
        <v>19657.163900000003</v>
      </c>
      <c r="AK6" s="123">
        <f>$C$6*AK59</f>
        <v>19657.163900000003</v>
      </c>
      <c r="AL6" s="123">
        <f>$C$6*AL59</f>
        <v>19657.163900000003</v>
      </c>
      <c r="AM6" s="124">
        <f>$C$6*AM59</f>
        <v>19657.163900000003</v>
      </c>
      <c r="AN6" s="122">
        <f>$C$6*AN59</f>
        <v>19657.163900000003</v>
      </c>
      <c r="AO6" s="123">
        <f>$C$6*AO59</f>
        <v>19657.163900000003</v>
      </c>
      <c r="AP6" s="123">
        <f>$C$6*AP59</f>
        <v>19657.163900000003</v>
      </c>
      <c r="AQ6" s="123">
        <f>$C$6*AQ59</f>
        <v>19657.163900000003</v>
      </c>
      <c r="AR6" s="123">
        <f>$C$6*AR59</f>
        <v>19657.163900000003</v>
      </c>
      <c r="AS6" s="123">
        <f>$C$6*AS59</f>
        <v>19657.163900000003</v>
      </c>
      <c r="AT6" s="123">
        <f>$C$6*AT59</f>
        <v>19657.163900000003</v>
      </c>
      <c r="AU6" s="123">
        <f>$C$6*AU59</f>
        <v>22605.738485000005</v>
      </c>
      <c r="AV6" s="123">
        <f>$C$6*AV59</f>
        <v>22605.738485000005</v>
      </c>
      <c r="AW6" s="123">
        <f>$C$6*AW59</f>
        <v>22605.738485000005</v>
      </c>
      <c r="AX6" s="123">
        <f>$C$6*AX59</f>
        <v>22605.738485000005</v>
      </c>
      <c r="AY6" s="124">
        <f>$C$6*AY59</f>
        <v>22605.738485000005</v>
      </c>
      <c r="AZ6" s="122">
        <f>$C$6*AZ59</f>
        <v>22605.738485000005</v>
      </c>
      <c r="BA6" s="123">
        <f>$C$6*BA59</f>
        <v>22605.738485000005</v>
      </c>
      <c r="BB6" s="123">
        <f>$C$6*BB59</f>
        <v>22605.738485000005</v>
      </c>
      <c r="BC6" s="123">
        <f>$C$6*BC59</f>
        <v>22605.738485000005</v>
      </c>
      <c r="BD6" s="123">
        <f>$C$6*BD59</f>
        <v>22605.738485000005</v>
      </c>
      <c r="BE6" s="123">
        <f>$C$6*BE59</f>
        <v>22605.738485000005</v>
      </c>
      <c r="BF6" s="123">
        <f>$C$6*BF59</f>
        <v>22605.738485000005</v>
      </c>
      <c r="BG6" s="123">
        <f>$C$6*BG59</f>
        <v>25996.599257750007</v>
      </c>
      <c r="BH6" s="123">
        <f>$C$6*BH59</f>
        <v>25996.599257750007</v>
      </c>
      <c r="BI6" s="123">
        <f>$C$6*BI59</f>
        <v>25996.599257750007</v>
      </c>
      <c r="BJ6" s="123">
        <f>$C$6*BJ59</f>
        <v>25996.599257750007</v>
      </c>
      <c r="BK6" s="124">
        <f>$C$6*BK59</f>
        <v>25996.599257750007</v>
      </c>
      <c r="BL6" s="197">
        <f>$C$6*BL59</f>
        <v>25996.599257750007</v>
      </c>
      <c r="BM6" s="198">
        <f>$C$6*BM59</f>
        <v>25996.599257750007</v>
      </c>
      <c r="BN6" s="198">
        <f>$C$6*BN59</f>
        <v>25996.599257750007</v>
      </c>
      <c r="BO6" s="198">
        <f>$C$6*BO59</f>
        <v>25996.599257750007</v>
      </c>
      <c r="BP6" s="198">
        <f>$C$6*BP59</f>
        <v>25996.599257750007</v>
      </c>
      <c r="BQ6" s="198">
        <f>$C$6*BQ59</f>
        <v>25996.599257750007</v>
      </c>
      <c r="BR6" s="198">
        <f>$C$6*BR59</f>
        <v>25996.599257750007</v>
      </c>
      <c r="BS6" s="198">
        <f>$C$6*BS59</f>
        <v>29896.089146412509</v>
      </c>
      <c r="BT6" s="198">
        <f>$C$6*BT59</f>
        <v>29896.089146412509</v>
      </c>
      <c r="BU6" s="198">
        <f>$C$6*BU59</f>
        <v>29896.089146412509</v>
      </c>
      <c r="BV6" s="198">
        <f>$C$6*BV59</f>
        <v>29896.089146412509</v>
      </c>
      <c r="BW6" s="199">
        <f>$C$6*BW59</f>
        <v>29896.089146412509</v>
      </c>
      <c r="BX6" s="197">
        <f>$C$6*BX59</f>
        <v>29896.089146412509</v>
      </c>
      <c r="BY6" s="198">
        <f>$C$6*BY59</f>
        <v>29896.089146412509</v>
      </c>
      <c r="BZ6" s="198">
        <f>$C$6*BZ59</f>
        <v>29896.089146412509</v>
      </c>
      <c r="CA6" s="198">
        <f>$C$6*CA59</f>
        <v>29896.089146412509</v>
      </c>
      <c r="CB6" s="198">
        <f>$C$6*CB59</f>
        <v>29896.089146412509</v>
      </c>
      <c r="CC6" s="198">
        <f>$C$6*CC59</f>
        <v>29896.089146412509</v>
      </c>
      <c r="CD6" s="198">
        <f>$C$6*CD59</f>
        <v>29896.089146412509</v>
      </c>
      <c r="CE6" s="198">
        <f>$C$6*CE59</f>
        <v>29896.089146412509</v>
      </c>
      <c r="CF6" s="198">
        <f>$C$6*CF59</f>
        <v>29896.089146412509</v>
      </c>
      <c r="CG6" s="198">
        <f>$C$6*CG59</f>
        <v>29896.089146412509</v>
      </c>
      <c r="CH6" s="198">
        <f>$C$6*CH59</f>
        <v>29896.089146412509</v>
      </c>
      <c r="CI6" s="199">
        <f>$C$6*CI59</f>
        <v>29896.089146412509</v>
      </c>
      <c r="CJ6" s="105">
        <f>SUM(C6:CA6)</f>
        <v>1497588.4400307115</v>
      </c>
      <c r="CK6" s="107"/>
    </row>
    <row r="7" spans="1:89">
      <c r="A7" s="89" t="s">
        <v>9075</v>
      </c>
      <c r="B7" s="106">
        <v>0</v>
      </c>
      <c r="C7" s="104">
        <f>B7/12</f>
        <v>0</v>
      </c>
      <c r="D7" s="111">
        <f>($C$7/12)*D59</f>
        <v>0</v>
      </c>
      <c r="E7" s="101">
        <f>($C$7/12)*E60</f>
        <v>0</v>
      </c>
      <c r="F7" s="101">
        <f>($C$7/12)*F60</f>
        <v>0</v>
      </c>
      <c r="G7" s="101">
        <f>($C$7/12)*G60</f>
        <v>0</v>
      </c>
      <c r="H7" s="101">
        <f>($C$7/12)*H60</f>
        <v>0</v>
      </c>
      <c r="I7" s="101">
        <f>($C$7/12)*I60</f>
        <v>0</v>
      </c>
      <c r="J7" s="101">
        <f>($C$7/12)*J60</f>
        <v>0</v>
      </c>
      <c r="K7" s="101">
        <f>($C$7/12)*K60</f>
        <v>0</v>
      </c>
      <c r="L7" s="101">
        <f>($C$7/12)*L60</f>
        <v>0</v>
      </c>
      <c r="M7" s="101">
        <f>($C$7/12)*M60</f>
        <v>0</v>
      </c>
      <c r="N7" s="101">
        <f>($C$7/12)*N60</f>
        <v>0</v>
      </c>
      <c r="O7" s="112">
        <f>($C$7/12)*O60</f>
        <v>0</v>
      </c>
      <c r="P7" s="128">
        <f>($C$7/12)*P60</f>
        <v>0</v>
      </c>
      <c r="Q7" s="101">
        <f>($C$7/12)*Q60</f>
        <v>0</v>
      </c>
      <c r="R7" s="101">
        <f>($C$7/12)*R60</f>
        <v>0</v>
      </c>
      <c r="S7" s="101">
        <f>($C$7/12)*S60</f>
        <v>0</v>
      </c>
      <c r="T7" s="101">
        <f>($C$7/12)*T60</f>
        <v>0</v>
      </c>
      <c r="U7" s="101">
        <f>($C$7/12)*U60</f>
        <v>0</v>
      </c>
      <c r="V7" s="101">
        <f>($C$7/12)*V60</f>
        <v>0</v>
      </c>
      <c r="W7" s="101">
        <f>($C$7/12)*W60</f>
        <v>0</v>
      </c>
      <c r="X7" s="101">
        <f>($C$7/12)*X60</f>
        <v>0</v>
      </c>
      <c r="Y7" s="101">
        <f>($C$7/12)*Y60</f>
        <v>0</v>
      </c>
      <c r="Z7" s="101">
        <f>($C$7/12)*Z60</f>
        <v>0</v>
      </c>
      <c r="AA7" s="179">
        <f>($C$7/12)*AA60</f>
        <v>0</v>
      </c>
      <c r="AB7" s="111">
        <f>($C$7/12)*AB60</f>
        <v>0</v>
      </c>
      <c r="AC7" s="101">
        <f>($C$7/12)*AC60</f>
        <v>0</v>
      </c>
      <c r="AD7" s="101">
        <f>($C$7/12)*AD60</f>
        <v>0</v>
      </c>
      <c r="AE7" s="101">
        <f>($C$7/12)*AE60</f>
        <v>0</v>
      </c>
      <c r="AF7" s="101">
        <f>($C$7/12)*AF60</f>
        <v>0</v>
      </c>
      <c r="AG7" s="101">
        <f>($C$7/12)*AG60</f>
        <v>0</v>
      </c>
      <c r="AH7" s="101">
        <f>($C$7/12)*AH60</f>
        <v>0</v>
      </c>
      <c r="AI7" s="101">
        <f>($C$7/12)*AI60</f>
        <v>0</v>
      </c>
      <c r="AJ7" s="101">
        <f>($C$7/12)*AJ60</f>
        <v>0</v>
      </c>
      <c r="AK7" s="101">
        <f>($C$7/12)*AK60</f>
        <v>0</v>
      </c>
      <c r="AL7" s="101">
        <f>($C$7/12)*AL60</f>
        <v>0</v>
      </c>
      <c r="AM7" s="112">
        <f>($C$7/12)*AM60</f>
        <v>0</v>
      </c>
      <c r="AN7" s="111">
        <f>($C$7/12)*AN60</f>
        <v>0</v>
      </c>
      <c r="AO7" s="101">
        <f>($C$7/12)*AO60</f>
        <v>0</v>
      </c>
      <c r="AP7" s="101">
        <f>($C$7/12)*AP60</f>
        <v>0</v>
      </c>
      <c r="AQ7" s="101">
        <f>($C$7/12)*AQ60</f>
        <v>0</v>
      </c>
      <c r="AR7" s="101">
        <f>($C$7/12)*AR60</f>
        <v>0</v>
      </c>
      <c r="AS7" s="101">
        <f>($C$7/12)*AS60</f>
        <v>0</v>
      </c>
      <c r="AT7" s="101">
        <f>($C$7/12)*AT60</f>
        <v>0</v>
      </c>
      <c r="AU7" s="101">
        <f>($C$7/12)*AU60</f>
        <v>0</v>
      </c>
      <c r="AV7" s="101">
        <f>($C$7/12)*AV60</f>
        <v>0</v>
      </c>
      <c r="AW7" s="101">
        <f>($C$7/12)*AW60</f>
        <v>0</v>
      </c>
      <c r="AX7" s="101">
        <f>($C$7/12)*AX60</f>
        <v>0</v>
      </c>
      <c r="AY7" s="112">
        <f>($C$7/12)*AY60</f>
        <v>0</v>
      </c>
      <c r="AZ7" s="111">
        <f>($C$7/12)*AZ60</f>
        <v>0</v>
      </c>
      <c r="BA7" s="101">
        <f>($C$7/12)*BA60</f>
        <v>0</v>
      </c>
      <c r="BB7" s="101">
        <f>($C$7/12)*BB60</f>
        <v>0</v>
      </c>
      <c r="BC7" s="101">
        <f>($C$7/12)*BC60</f>
        <v>0</v>
      </c>
      <c r="BD7" s="101">
        <f>($C$7/12)*BD60</f>
        <v>0</v>
      </c>
      <c r="BE7" s="101">
        <f>($C$7/12)*BE60</f>
        <v>0</v>
      </c>
      <c r="BF7" s="101">
        <f>($C$7/12)*BF60</f>
        <v>0</v>
      </c>
      <c r="BG7" s="101">
        <f>($C$7/12)*BG60</f>
        <v>0</v>
      </c>
      <c r="BH7" s="101">
        <f>($C$7/12)*BH60</f>
        <v>0</v>
      </c>
      <c r="BI7" s="101">
        <f>($C$7/12)*BI60</f>
        <v>0</v>
      </c>
      <c r="BJ7" s="101">
        <f>($C$7/12)*BJ60</f>
        <v>0</v>
      </c>
      <c r="BK7" s="112">
        <f>($C$7/12)*BK60</f>
        <v>0</v>
      </c>
      <c r="BL7" s="111">
        <f>($C$7/12)*BL60</f>
        <v>0</v>
      </c>
      <c r="BM7" s="101">
        <f>($C$7/12)*BM60</f>
        <v>0</v>
      </c>
      <c r="BN7" s="101">
        <f>($C$7/12)*BN60</f>
        <v>0</v>
      </c>
      <c r="BO7" s="101">
        <f>($C$7/12)*BO60</f>
        <v>0</v>
      </c>
      <c r="BP7" s="101">
        <f>($C$7/12)*BP60</f>
        <v>0</v>
      </c>
      <c r="BQ7" s="101">
        <f>($C$7/12)*BQ60</f>
        <v>0</v>
      </c>
      <c r="BR7" s="101">
        <f>($C$7/12)*BR60</f>
        <v>0</v>
      </c>
      <c r="BS7" s="101">
        <f>($C$7/12)*BS60</f>
        <v>0</v>
      </c>
      <c r="BT7" s="101">
        <f>($C$7/12)*BT60</f>
        <v>0</v>
      </c>
      <c r="BU7" s="101">
        <f>($C$7/12)*BU60</f>
        <v>0</v>
      </c>
      <c r="BV7" s="101">
        <f>($C$7/12)*BV60</f>
        <v>0</v>
      </c>
      <c r="BW7" s="112">
        <f>($C$7/12)*BW60</f>
        <v>0</v>
      </c>
      <c r="BX7" s="111">
        <f>($C$7/12)*BX60</f>
        <v>0</v>
      </c>
      <c r="BY7" s="101">
        <f>($C$7/12)*BY60</f>
        <v>0</v>
      </c>
      <c r="BZ7" s="101">
        <f>($C$7/12)*BZ60</f>
        <v>0</v>
      </c>
      <c r="CA7" s="101">
        <f>($C$7/12)*CA60</f>
        <v>0</v>
      </c>
      <c r="CB7" s="101">
        <f>($C$7/12)*CB60</f>
        <v>0</v>
      </c>
      <c r="CC7" s="101">
        <f>($C$7/12)*CC60</f>
        <v>0</v>
      </c>
      <c r="CD7" s="101">
        <f>($C$7/12)*CD60</f>
        <v>0</v>
      </c>
      <c r="CE7" s="101">
        <f>($C$7/12)*CE60</f>
        <v>0</v>
      </c>
      <c r="CF7" s="101">
        <f>($C$7/12)*CF60</f>
        <v>0</v>
      </c>
      <c r="CG7" s="101">
        <f>($C$7/12)*CG60</f>
        <v>0</v>
      </c>
      <c r="CH7" s="101">
        <f>($C$7/12)*CH60</f>
        <v>0</v>
      </c>
      <c r="CI7" s="112">
        <f>($C$7/12)*CI60</f>
        <v>0</v>
      </c>
      <c r="CJ7" s="105">
        <f>SUM(D7:S7)</f>
        <v>0</v>
      </c>
      <c r="CK7" s="107"/>
    </row>
    <row r="8" spans="1:89">
      <c r="A8" s="89" t="s">
        <v>9076</v>
      </c>
      <c r="B8" s="106">
        <v>20</v>
      </c>
      <c r="C8" s="107"/>
      <c r="D8" s="111">
        <f>$B$8*D60</f>
        <v>0</v>
      </c>
      <c r="E8" s="101">
        <f>$B$8*E61</f>
        <v>0</v>
      </c>
      <c r="F8" s="101">
        <f>$B$8*F61</f>
        <v>0</v>
      </c>
      <c r="G8" s="101">
        <f>$B$8*G61</f>
        <v>0</v>
      </c>
      <c r="H8" s="101">
        <f>$B$8*H61</f>
        <v>0</v>
      </c>
      <c r="I8" s="101">
        <f>$B$8*I61</f>
        <v>0</v>
      </c>
      <c r="J8" s="101">
        <f>$B$8*J61</f>
        <v>0</v>
      </c>
      <c r="K8" s="101">
        <f>$B$8*K61</f>
        <v>15658.400000000001</v>
      </c>
      <c r="L8" s="101">
        <f>$B$8*L61</f>
        <v>15658.400000000001</v>
      </c>
      <c r="M8" s="101">
        <f>$B$8*M61</f>
        <v>15658.400000000001</v>
      </c>
      <c r="N8" s="101">
        <f>$B$8*N61</f>
        <v>15658.400000000001</v>
      </c>
      <c r="O8" s="112">
        <f>$B$8*O61</f>
        <v>15658.400000000001</v>
      </c>
      <c r="P8" s="128">
        <f>$B$8*P61</f>
        <v>15658.400000000001</v>
      </c>
      <c r="Q8" s="101">
        <f>$B$8*Q61</f>
        <v>15658.400000000001</v>
      </c>
      <c r="R8" s="101">
        <f>$B$8*R61</f>
        <v>15658.400000000001</v>
      </c>
      <c r="S8" s="101">
        <f>$B$8*S61</f>
        <v>15658.400000000001</v>
      </c>
      <c r="T8" s="101">
        <f>$B$8*T61</f>
        <v>15658.400000000001</v>
      </c>
      <c r="U8" s="101">
        <f>$B$8*U61</f>
        <v>15658.400000000001</v>
      </c>
      <c r="V8" s="101">
        <f>$B$8*V61</f>
        <v>15658.400000000001</v>
      </c>
      <c r="W8" s="101">
        <f>$B$8*W61</f>
        <v>17224.240000000002</v>
      </c>
      <c r="X8" s="101">
        <f>$B$8*X61</f>
        <v>17224.240000000002</v>
      </c>
      <c r="Y8" s="101">
        <f>$B$8*Y61</f>
        <v>17224.240000000002</v>
      </c>
      <c r="Z8" s="101">
        <f>$B$8*Z61</f>
        <v>17224.240000000002</v>
      </c>
      <c r="AA8" s="179">
        <f>$B$8*AA61</f>
        <v>17224.240000000002</v>
      </c>
      <c r="AB8" s="111">
        <f>$B$8*AB61</f>
        <v>17224.240000000002</v>
      </c>
      <c r="AC8" s="101">
        <f>$B$8*AC61</f>
        <v>17224.240000000002</v>
      </c>
      <c r="AD8" s="101">
        <f>$B$8*AD61</f>
        <v>17224.240000000002</v>
      </c>
      <c r="AE8" s="101">
        <f>$B$8*AE61</f>
        <v>17224.240000000002</v>
      </c>
      <c r="AF8" s="101">
        <f>$B$8*AF61</f>
        <v>17224.240000000002</v>
      </c>
      <c r="AG8" s="101">
        <f>$B$8*AG61</f>
        <v>17224.240000000002</v>
      </c>
      <c r="AH8" s="101">
        <f>$B$8*AH61</f>
        <v>17224.240000000002</v>
      </c>
      <c r="AI8" s="101">
        <f>$B$8*AI61</f>
        <v>18946.664000000004</v>
      </c>
      <c r="AJ8" s="101">
        <f>$B$8*AJ61</f>
        <v>18946.664000000004</v>
      </c>
      <c r="AK8" s="101">
        <f>$B$8*AK61</f>
        <v>18946.664000000004</v>
      </c>
      <c r="AL8" s="101">
        <f>$B$8*AL61</f>
        <v>18946.664000000004</v>
      </c>
      <c r="AM8" s="112">
        <f>$B$8*AM61</f>
        <v>18946.664000000004</v>
      </c>
      <c r="AN8" s="111">
        <f>$B$8*AN61</f>
        <v>18946.664000000004</v>
      </c>
      <c r="AO8" s="101">
        <f>$B$8*AO61</f>
        <v>18946.664000000004</v>
      </c>
      <c r="AP8" s="101">
        <f>$B$8*AP61</f>
        <v>18946.664000000004</v>
      </c>
      <c r="AQ8" s="101">
        <f>$B$8*AQ61</f>
        <v>18946.664000000004</v>
      </c>
      <c r="AR8" s="101">
        <f>$B$8*AR61</f>
        <v>18946.664000000004</v>
      </c>
      <c r="AS8" s="101">
        <f>$B$8*AS61</f>
        <v>18946.664000000004</v>
      </c>
      <c r="AT8" s="101">
        <f>$B$8*AT61</f>
        <v>18946.664000000004</v>
      </c>
      <c r="AU8" s="101">
        <f>$B$8*AU61</f>
        <v>21788.663600000003</v>
      </c>
      <c r="AV8" s="101">
        <f>$B$8*AV61</f>
        <v>21788.663600000003</v>
      </c>
      <c r="AW8" s="101">
        <f>$B$8*AW61</f>
        <v>21788.663600000003</v>
      </c>
      <c r="AX8" s="101">
        <f>$B$8*AX61</f>
        <v>21788.663600000003</v>
      </c>
      <c r="AY8" s="112">
        <f>$B$8*AY61</f>
        <v>21788.663600000003</v>
      </c>
      <c r="AZ8" s="111">
        <f>$B$8*AZ61</f>
        <v>21788.663600000003</v>
      </c>
      <c r="BA8" s="101">
        <f>$B$8*BA61</f>
        <v>21788.663600000003</v>
      </c>
      <c r="BB8" s="101">
        <f>$B$8*BB61</f>
        <v>21788.663600000003</v>
      </c>
      <c r="BC8" s="101">
        <f>$B$8*BC61</f>
        <v>21788.663600000003</v>
      </c>
      <c r="BD8" s="101">
        <f>$B$8*BD61</f>
        <v>21788.663600000003</v>
      </c>
      <c r="BE8" s="101">
        <f>$B$8*BE61</f>
        <v>21788.663600000003</v>
      </c>
      <c r="BF8" s="101">
        <f>$B$8*BF61</f>
        <v>21788.663600000003</v>
      </c>
      <c r="BG8" s="101">
        <f>$B$8*BG61</f>
        <v>25056.963140000007</v>
      </c>
      <c r="BH8" s="101">
        <f>$B$8*BH61</f>
        <v>25056.963140000007</v>
      </c>
      <c r="BI8" s="101">
        <f>$B$8*BI61</f>
        <v>25056.963140000007</v>
      </c>
      <c r="BJ8" s="101">
        <f>$B$8*BJ61</f>
        <v>25056.963140000007</v>
      </c>
      <c r="BK8" s="112">
        <f>$B$8*BK61</f>
        <v>25056.963140000007</v>
      </c>
      <c r="BL8" s="111">
        <f>$B$8*BL61</f>
        <v>25056.963140000007</v>
      </c>
      <c r="BM8" s="101">
        <f>$B$8*BM61</f>
        <v>25056.963140000007</v>
      </c>
      <c r="BN8" s="101">
        <f>$B$8*BN61</f>
        <v>25056.963140000007</v>
      </c>
      <c r="BO8" s="101">
        <f>$B$8*BO61</f>
        <v>25056.963140000007</v>
      </c>
      <c r="BP8" s="101">
        <f>$B$8*BP61</f>
        <v>25056.963140000007</v>
      </c>
      <c r="BQ8" s="101">
        <f>$B$8*BQ61</f>
        <v>25056.963140000007</v>
      </c>
      <c r="BR8" s="101">
        <f>$B$8*BR61</f>
        <v>25056.963140000007</v>
      </c>
      <c r="BS8" s="101">
        <f>$B$8*BS61</f>
        <v>28815.507611000008</v>
      </c>
      <c r="BT8" s="101">
        <f>$B$8*BT61</f>
        <v>28815.507611000008</v>
      </c>
      <c r="BU8" s="101">
        <f>$B$8*BU61</f>
        <v>28815.507611000008</v>
      </c>
      <c r="BV8" s="101">
        <f>$B$8*BV61</f>
        <v>28815.507611000008</v>
      </c>
      <c r="BW8" s="112">
        <f>$B$8*BW61</f>
        <v>28815.507611000008</v>
      </c>
      <c r="BX8" s="111">
        <f>$B$8*BX61</f>
        <v>28815.507611000008</v>
      </c>
      <c r="BY8" s="101">
        <f>$B$8*BY61</f>
        <v>28815.507611000008</v>
      </c>
      <c r="BZ8" s="101">
        <f>$B$8*BZ61</f>
        <v>28815.507611000008</v>
      </c>
      <c r="CA8" s="101">
        <f>$B$8*CA61</f>
        <v>28815.507611000008</v>
      </c>
      <c r="CB8" s="101">
        <f>$B$8*CB61</f>
        <v>28815.507611000008</v>
      </c>
      <c r="CC8" s="101">
        <f>$B$8*CC61</f>
        <v>28815.507611000008</v>
      </c>
      <c r="CD8" s="101">
        <f>$B$8*CD61</f>
        <v>28815.507611000008</v>
      </c>
      <c r="CE8" s="101">
        <f>$B$8*CE61</f>
        <v>28815.507611000008</v>
      </c>
      <c r="CF8" s="101">
        <f>$B$8*CF61</f>
        <v>28815.507611000008</v>
      </c>
      <c r="CG8" s="101">
        <f>$B$8*CG61</f>
        <v>28815.507611000008</v>
      </c>
      <c r="CH8" s="101">
        <f>$B$8*CH61</f>
        <v>28815.507611000008</v>
      </c>
      <c r="CI8" s="112">
        <f>$B$8*CI61</f>
        <v>28815.507611000008</v>
      </c>
      <c r="CJ8" s="105">
        <f>SUM(D8:CA8)</f>
        <v>1443438.7373790001</v>
      </c>
      <c r="CK8" s="107"/>
    </row>
    <row r="9" spans="1:89">
      <c r="A9" t="s">
        <v>2191</v>
      </c>
      <c r="B9" s="105">
        <v>5000</v>
      </c>
      <c r="C9" s="107"/>
      <c r="D9" s="111"/>
      <c r="E9" s="101"/>
      <c r="F9" s="101"/>
      <c r="G9" s="101"/>
      <c r="H9" s="101"/>
      <c r="I9" s="101"/>
      <c r="J9" s="101"/>
      <c r="K9" s="101"/>
      <c r="L9" s="101"/>
      <c r="M9" s="101"/>
      <c r="N9" s="101"/>
      <c r="O9" s="112"/>
      <c r="P9" s="129"/>
      <c r="Q9" s="129"/>
      <c r="R9" s="129"/>
      <c r="S9" s="129"/>
      <c r="T9" s="129"/>
      <c r="U9" s="129"/>
      <c r="V9" s="129"/>
      <c r="W9" s="129">
        <v>10000</v>
      </c>
      <c r="X9" s="129"/>
      <c r="Y9" s="129"/>
      <c r="Z9" s="129"/>
      <c r="AA9" s="129"/>
      <c r="AB9" s="131"/>
      <c r="AC9" s="129"/>
      <c r="AD9" s="129"/>
      <c r="AE9" s="129"/>
      <c r="AF9" s="129"/>
      <c r="AG9" s="129"/>
      <c r="AH9" s="129"/>
      <c r="AI9" s="129">
        <v>10000</v>
      </c>
      <c r="AJ9" s="129"/>
      <c r="AK9" s="129"/>
      <c r="AL9" s="129"/>
      <c r="AM9" s="130"/>
      <c r="AN9" s="131"/>
      <c r="AO9" s="129"/>
      <c r="AP9" s="129"/>
      <c r="AQ9" s="129"/>
      <c r="AR9" s="129"/>
      <c r="AS9" s="129"/>
      <c r="AT9" s="129"/>
      <c r="AU9" s="129"/>
      <c r="AV9" s="129"/>
      <c r="AW9" s="129"/>
      <c r="AX9" s="129"/>
      <c r="AY9" s="130"/>
      <c r="AZ9" s="131"/>
      <c r="BA9" s="129"/>
      <c r="BB9" s="129"/>
      <c r="BC9" s="129"/>
      <c r="BD9" s="129"/>
      <c r="BE9" s="129"/>
      <c r="BF9" s="129"/>
      <c r="BG9" s="129"/>
      <c r="BH9" s="129"/>
      <c r="BI9" s="129"/>
      <c r="BJ9" s="129"/>
      <c r="BK9" s="130"/>
      <c r="BL9" s="131"/>
      <c r="BM9" s="129"/>
      <c r="BN9" s="129"/>
      <c r="BO9" s="129"/>
      <c r="BP9" s="129"/>
      <c r="BQ9" s="129"/>
      <c r="BR9" s="129"/>
      <c r="BS9" s="129"/>
      <c r="BT9" s="129"/>
      <c r="BU9" s="129"/>
      <c r="BV9" s="129"/>
      <c r="BW9" s="130"/>
      <c r="BX9" s="131"/>
      <c r="BY9" s="129"/>
      <c r="BZ9" s="129"/>
      <c r="CA9" s="129"/>
      <c r="CB9" s="129"/>
      <c r="CC9" s="129"/>
      <c r="CD9" s="129"/>
      <c r="CE9" s="129"/>
      <c r="CF9" s="129"/>
      <c r="CG9" s="129"/>
      <c r="CH9" s="129"/>
      <c r="CI9" s="130"/>
      <c r="CJ9" s="105"/>
      <c r="CK9" s="107"/>
    </row>
    <row r="10" spans="1:89" ht="15" thickBot="1">
      <c r="A10" s="225" t="s">
        <v>9113</v>
      </c>
      <c r="B10" s="105"/>
      <c r="C10" s="107"/>
      <c r="D10" s="111">
        <v>25000</v>
      </c>
      <c r="E10" s="101">
        <v>25000</v>
      </c>
      <c r="F10" s="101">
        <v>25000</v>
      </c>
      <c r="G10" s="101">
        <v>0</v>
      </c>
      <c r="H10" s="101"/>
      <c r="I10" s="101"/>
      <c r="J10" s="101"/>
      <c r="K10" s="101"/>
      <c r="L10" s="101"/>
      <c r="M10" s="101"/>
      <c r="N10" s="101"/>
      <c r="O10" s="112"/>
      <c r="P10" s="129"/>
      <c r="Q10" s="129"/>
      <c r="R10" s="129"/>
      <c r="S10" s="129"/>
      <c r="T10" s="129"/>
      <c r="U10" s="129"/>
      <c r="V10" s="129"/>
      <c r="W10" s="129"/>
      <c r="X10" s="129"/>
      <c r="Y10" s="129"/>
      <c r="Z10" s="129"/>
      <c r="AA10" s="129"/>
      <c r="AB10" s="131"/>
      <c r="AC10" s="129"/>
      <c r="AD10" s="129"/>
      <c r="AE10" s="129"/>
      <c r="AF10" s="129"/>
      <c r="AG10" s="129"/>
      <c r="AH10" s="129"/>
      <c r="AI10" s="129"/>
      <c r="AJ10" s="129"/>
      <c r="AK10" s="129"/>
      <c r="AL10" s="129"/>
      <c r="AM10" s="130"/>
      <c r="AN10" s="131"/>
      <c r="AO10" s="129"/>
      <c r="AP10" s="129"/>
      <c r="AQ10" s="129"/>
      <c r="AR10" s="129"/>
      <c r="AS10" s="129"/>
      <c r="AT10" s="129"/>
      <c r="AU10" s="129"/>
      <c r="AV10" s="129"/>
      <c r="AW10" s="129"/>
      <c r="AX10" s="129"/>
      <c r="AY10" s="130"/>
      <c r="AZ10" s="131"/>
      <c r="BA10" s="129"/>
      <c r="BB10" s="129"/>
      <c r="BC10" s="129"/>
      <c r="BD10" s="129"/>
      <c r="BE10" s="129"/>
      <c r="BF10" s="129"/>
      <c r="BG10" s="129"/>
      <c r="BH10" s="129"/>
      <c r="BI10" s="129"/>
      <c r="BJ10" s="129"/>
      <c r="BK10" s="130"/>
      <c r="BL10" s="131"/>
      <c r="BM10" s="129"/>
      <c r="BN10" s="129"/>
      <c r="BO10" s="129"/>
      <c r="BP10" s="129"/>
      <c r="BQ10" s="129"/>
      <c r="BR10" s="129"/>
      <c r="BS10" s="129"/>
      <c r="BT10" s="129"/>
      <c r="BU10" s="129"/>
      <c r="BV10" s="129"/>
      <c r="BW10" s="130"/>
      <c r="BX10" s="131"/>
      <c r="BY10" s="129"/>
      <c r="BZ10" s="129"/>
      <c r="CA10" s="129"/>
      <c r="CB10" s="129"/>
      <c r="CC10" s="129"/>
      <c r="CD10" s="129"/>
      <c r="CE10" s="129"/>
      <c r="CF10" s="129"/>
      <c r="CG10" s="129"/>
      <c r="CH10" s="129"/>
      <c r="CI10" s="130"/>
      <c r="CJ10" s="105"/>
      <c r="CK10" s="107"/>
    </row>
    <row r="11" spans="1:89" s="52" customFormat="1" ht="16.2" thickBot="1">
      <c r="A11" s="53" t="s">
        <v>2223</v>
      </c>
      <c r="B11" s="108"/>
      <c r="C11" s="108"/>
      <c r="D11" s="113">
        <f>SUM(D6:D10)</f>
        <v>25000</v>
      </c>
      <c r="E11" s="113">
        <f t="shared" ref="E11:BP11" si="0">SUM(E6:E10)</f>
        <v>25000</v>
      </c>
      <c r="F11" s="113">
        <f t="shared" si="0"/>
        <v>25000</v>
      </c>
      <c r="G11" s="113">
        <f t="shared" si="0"/>
        <v>0</v>
      </c>
      <c r="H11" s="113">
        <f t="shared" si="0"/>
        <v>0</v>
      </c>
      <c r="I11" s="113">
        <f t="shared" si="0"/>
        <v>0</v>
      </c>
      <c r="J11" s="113">
        <f t="shared" si="0"/>
        <v>0</v>
      </c>
      <c r="K11" s="113">
        <f t="shared" si="0"/>
        <v>31903.990000000005</v>
      </c>
      <c r="L11" s="113">
        <f t="shared" si="0"/>
        <v>31903.990000000005</v>
      </c>
      <c r="M11" s="113">
        <f t="shared" si="0"/>
        <v>31903.990000000005</v>
      </c>
      <c r="N11" s="113">
        <f t="shared" si="0"/>
        <v>31903.990000000005</v>
      </c>
      <c r="O11" s="113">
        <f t="shared" si="0"/>
        <v>31903.990000000005</v>
      </c>
      <c r="P11" s="113">
        <f t="shared" si="0"/>
        <v>31903.990000000005</v>
      </c>
      <c r="Q11" s="113">
        <f t="shared" si="0"/>
        <v>31903.990000000005</v>
      </c>
      <c r="R11" s="113">
        <f t="shared" si="0"/>
        <v>31903.990000000005</v>
      </c>
      <c r="S11" s="113">
        <f t="shared" si="0"/>
        <v>31903.990000000005</v>
      </c>
      <c r="T11" s="113">
        <f t="shared" si="0"/>
        <v>31903.990000000005</v>
      </c>
      <c r="U11" s="113">
        <f t="shared" si="0"/>
        <v>31903.990000000005</v>
      </c>
      <c r="V11" s="113">
        <f t="shared" si="0"/>
        <v>31903.990000000005</v>
      </c>
      <c r="W11" s="113">
        <f t="shared" si="0"/>
        <v>45094.389000000003</v>
      </c>
      <c r="X11" s="113">
        <f t="shared" si="0"/>
        <v>35094.389000000003</v>
      </c>
      <c r="Y11" s="113">
        <f t="shared" si="0"/>
        <v>35094.389000000003</v>
      </c>
      <c r="Z11" s="113">
        <f t="shared" si="0"/>
        <v>35094.389000000003</v>
      </c>
      <c r="AA11" s="113">
        <f t="shared" si="0"/>
        <v>35094.389000000003</v>
      </c>
      <c r="AB11" s="113">
        <f t="shared" si="0"/>
        <v>35094.389000000003</v>
      </c>
      <c r="AC11" s="113">
        <f t="shared" si="0"/>
        <v>35094.389000000003</v>
      </c>
      <c r="AD11" s="113">
        <f t="shared" si="0"/>
        <v>35094.389000000003</v>
      </c>
      <c r="AE11" s="113">
        <f t="shared" si="0"/>
        <v>35094.389000000003</v>
      </c>
      <c r="AF11" s="113">
        <f t="shared" si="0"/>
        <v>35094.389000000003</v>
      </c>
      <c r="AG11" s="113">
        <f t="shared" si="0"/>
        <v>35094.389000000003</v>
      </c>
      <c r="AH11" s="113">
        <f t="shared" si="0"/>
        <v>35094.389000000003</v>
      </c>
      <c r="AI11" s="113">
        <f t="shared" si="0"/>
        <v>48603.827900000004</v>
      </c>
      <c r="AJ11" s="113">
        <f t="shared" si="0"/>
        <v>38603.827900000004</v>
      </c>
      <c r="AK11" s="113">
        <f t="shared" si="0"/>
        <v>38603.827900000004</v>
      </c>
      <c r="AL11" s="113">
        <f t="shared" si="0"/>
        <v>38603.827900000004</v>
      </c>
      <c r="AM11" s="113">
        <f t="shared" si="0"/>
        <v>38603.827900000004</v>
      </c>
      <c r="AN11" s="113">
        <f t="shared" si="0"/>
        <v>38603.827900000004</v>
      </c>
      <c r="AO11" s="113">
        <f t="shared" si="0"/>
        <v>38603.827900000004</v>
      </c>
      <c r="AP11" s="113">
        <f t="shared" si="0"/>
        <v>38603.827900000004</v>
      </c>
      <c r="AQ11" s="113">
        <f t="shared" si="0"/>
        <v>38603.827900000004</v>
      </c>
      <c r="AR11" s="113">
        <f t="shared" si="0"/>
        <v>38603.827900000004</v>
      </c>
      <c r="AS11" s="113">
        <f t="shared" si="0"/>
        <v>38603.827900000004</v>
      </c>
      <c r="AT11" s="113">
        <f t="shared" si="0"/>
        <v>38603.827900000004</v>
      </c>
      <c r="AU11" s="113">
        <f t="shared" si="0"/>
        <v>44394.402085000009</v>
      </c>
      <c r="AV11" s="113">
        <f t="shared" si="0"/>
        <v>44394.402085000009</v>
      </c>
      <c r="AW11" s="113">
        <f t="shared" si="0"/>
        <v>44394.402085000009</v>
      </c>
      <c r="AX11" s="113">
        <f t="shared" si="0"/>
        <v>44394.402085000009</v>
      </c>
      <c r="AY11" s="113">
        <f t="shared" si="0"/>
        <v>44394.402085000009</v>
      </c>
      <c r="AZ11" s="113">
        <f t="shared" si="0"/>
        <v>44394.402085000009</v>
      </c>
      <c r="BA11" s="113">
        <f t="shared" si="0"/>
        <v>44394.402085000009</v>
      </c>
      <c r="BB11" s="113">
        <f t="shared" si="0"/>
        <v>44394.402085000009</v>
      </c>
      <c r="BC11" s="113">
        <f t="shared" si="0"/>
        <v>44394.402085000009</v>
      </c>
      <c r="BD11" s="113">
        <f t="shared" si="0"/>
        <v>44394.402085000009</v>
      </c>
      <c r="BE11" s="113">
        <f t="shared" si="0"/>
        <v>44394.402085000009</v>
      </c>
      <c r="BF11" s="113">
        <f t="shared" si="0"/>
        <v>44394.402085000009</v>
      </c>
      <c r="BG11" s="113">
        <f t="shared" si="0"/>
        <v>51053.562397750014</v>
      </c>
      <c r="BH11" s="113">
        <f t="shared" si="0"/>
        <v>51053.562397750014</v>
      </c>
      <c r="BI11" s="113">
        <f t="shared" si="0"/>
        <v>51053.562397750014</v>
      </c>
      <c r="BJ11" s="113">
        <f t="shared" si="0"/>
        <v>51053.562397750014</v>
      </c>
      <c r="BK11" s="113">
        <f t="shared" si="0"/>
        <v>51053.562397750014</v>
      </c>
      <c r="BL11" s="113">
        <f t="shared" si="0"/>
        <v>51053.562397750014</v>
      </c>
      <c r="BM11" s="113">
        <f t="shared" si="0"/>
        <v>51053.562397750014</v>
      </c>
      <c r="BN11" s="113">
        <f t="shared" si="0"/>
        <v>51053.562397750014</v>
      </c>
      <c r="BO11" s="113">
        <f t="shared" si="0"/>
        <v>51053.562397750014</v>
      </c>
      <c r="BP11" s="113">
        <f t="shared" si="0"/>
        <v>51053.562397750014</v>
      </c>
      <c r="BQ11" s="113">
        <f t="shared" ref="BQ11:CI11" si="1">SUM(BQ6:BQ10)</f>
        <v>51053.562397750014</v>
      </c>
      <c r="BR11" s="113">
        <f t="shared" si="1"/>
        <v>51053.562397750014</v>
      </c>
      <c r="BS11" s="113">
        <f t="shared" si="1"/>
        <v>58711.596757412517</v>
      </c>
      <c r="BT11" s="113">
        <f t="shared" si="1"/>
        <v>58711.596757412517</v>
      </c>
      <c r="BU11" s="113">
        <f t="shared" si="1"/>
        <v>58711.596757412517</v>
      </c>
      <c r="BV11" s="113">
        <f t="shared" si="1"/>
        <v>58711.596757412517</v>
      </c>
      <c r="BW11" s="113">
        <f t="shared" si="1"/>
        <v>58711.596757412517</v>
      </c>
      <c r="BX11" s="113">
        <f t="shared" si="1"/>
        <v>58711.596757412517</v>
      </c>
      <c r="BY11" s="113">
        <f t="shared" si="1"/>
        <v>58711.596757412517</v>
      </c>
      <c r="BZ11" s="113">
        <f t="shared" si="1"/>
        <v>58711.596757412517</v>
      </c>
      <c r="CA11" s="113">
        <f t="shared" si="1"/>
        <v>58711.596757412517</v>
      </c>
      <c r="CB11" s="113">
        <f t="shared" si="1"/>
        <v>58711.596757412517</v>
      </c>
      <c r="CC11" s="113">
        <f t="shared" si="1"/>
        <v>58711.596757412517</v>
      </c>
      <c r="CD11" s="113">
        <f t="shared" si="1"/>
        <v>58711.596757412517</v>
      </c>
      <c r="CE11" s="113">
        <f t="shared" si="1"/>
        <v>58711.596757412517</v>
      </c>
      <c r="CF11" s="113">
        <f t="shared" si="1"/>
        <v>58711.596757412517</v>
      </c>
      <c r="CG11" s="113">
        <f t="shared" si="1"/>
        <v>58711.596757412517</v>
      </c>
      <c r="CH11" s="113">
        <f t="shared" si="1"/>
        <v>58711.596757412517</v>
      </c>
      <c r="CI11" s="113">
        <f t="shared" si="1"/>
        <v>58711.596757412517</v>
      </c>
      <c r="CJ11" s="110">
        <f>SUM(D11:CI11)</f>
        <v>3505699.2014690107</v>
      </c>
      <c r="CK11" s="108"/>
    </row>
    <row r="12" spans="1:89" ht="15" thickBot="1">
      <c r="B12" s="107"/>
      <c r="C12" s="107"/>
      <c r="D12" s="111"/>
      <c r="E12" s="101"/>
      <c r="F12" s="101"/>
      <c r="G12" s="101"/>
      <c r="H12" s="101"/>
      <c r="I12" s="101"/>
      <c r="J12" s="101"/>
      <c r="K12" s="101"/>
      <c r="L12" s="101"/>
      <c r="M12" s="101"/>
      <c r="N12" s="101"/>
      <c r="O12" s="112"/>
      <c r="P12" s="107"/>
      <c r="Q12" s="107"/>
      <c r="R12" s="107"/>
      <c r="S12" s="107"/>
      <c r="T12" s="107"/>
      <c r="U12" s="107"/>
      <c r="V12" s="107"/>
      <c r="W12" s="107"/>
      <c r="X12" s="107"/>
      <c r="Y12" s="107"/>
      <c r="Z12" s="107"/>
      <c r="AA12" s="107"/>
      <c r="AB12" s="134"/>
      <c r="AC12" s="107"/>
      <c r="AD12" s="107"/>
      <c r="AE12" s="107"/>
      <c r="AF12" s="107"/>
      <c r="AG12" s="107"/>
      <c r="AH12" s="107"/>
      <c r="AI12" s="107"/>
      <c r="AJ12" s="107"/>
      <c r="AK12" s="107"/>
      <c r="AL12" s="107"/>
      <c r="AM12" s="133"/>
      <c r="AN12" s="134"/>
      <c r="AO12" s="107"/>
      <c r="AP12" s="107"/>
      <c r="AQ12" s="107"/>
      <c r="AR12" s="107"/>
      <c r="AS12" s="107"/>
      <c r="AT12" s="107"/>
      <c r="AU12" s="107"/>
      <c r="AV12" s="107"/>
      <c r="AW12" s="107"/>
      <c r="AX12" s="107"/>
      <c r="AY12" s="133"/>
      <c r="AZ12" s="134"/>
      <c r="BA12" s="107"/>
      <c r="BB12" s="107"/>
      <c r="BC12" s="107"/>
      <c r="BD12" s="107"/>
      <c r="BE12" s="107"/>
      <c r="BF12" s="107"/>
      <c r="BG12" s="107"/>
      <c r="BH12" s="107"/>
      <c r="BI12" s="107"/>
      <c r="BJ12" s="107"/>
      <c r="BK12" s="133"/>
      <c r="BL12" s="134"/>
      <c r="BM12" s="107"/>
      <c r="BN12" s="107"/>
      <c r="BO12" s="107"/>
      <c r="BP12" s="107"/>
      <c r="BQ12" s="107"/>
      <c r="BR12" s="107"/>
      <c r="BS12" s="107"/>
      <c r="BT12" s="107"/>
      <c r="BU12" s="107"/>
      <c r="BV12" s="107"/>
      <c r="BW12" s="133"/>
      <c r="BX12" s="134"/>
      <c r="BY12" s="107"/>
      <c r="BZ12" s="107"/>
      <c r="CA12" s="107"/>
      <c r="CB12" s="107"/>
      <c r="CC12" s="107"/>
      <c r="CD12" s="107"/>
      <c r="CE12" s="107"/>
      <c r="CF12" s="107"/>
      <c r="CG12" s="107"/>
      <c r="CH12" s="107"/>
      <c r="CI12" s="133"/>
      <c r="CJ12" s="107"/>
      <c r="CK12" s="107"/>
    </row>
    <row r="13" spans="1:89">
      <c r="A13" s="90" t="s">
        <v>9117</v>
      </c>
      <c r="B13" s="120"/>
      <c r="C13" s="107"/>
      <c r="D13" s="111"/>
      <c r="E13" s="101"/>
      <c r="F13" s="101"/>
      <c r="G13" s="101"/>
      <c r="H13" s="101"/>
      <c r="I13" s="101"/>
      <c r="J13" s="101"/>
      <c r="K13" s="101"/>
      <c r="L13" s="101"/>
      <c r="M13" s="101"/>
      <c r="N13" s="101"/>
      <c r="O13" s="112"/>
      <c r="P13" s="107"/>
      <c r="Q13" s="107"/>
      <c r="R13" s="107"/>
      <c r="S13" s="107"/>
      <c r="T13" s="107"/>
      <c r="U13" s="107"/>
      <c r="V13" s="107"/>
      <c r="W13" s="107"/>
      <c r="X13" s="107"/>
      <c r="Y13" s="107"/>
      <c r="Z13" s="107"/>
      <c r="AA13" s="107"/>
      <c r="AB13" s="134"/>
      <c r="AC13" s="107"/>
      <c r="AD13" s="107"/>
      <c r="AE13" s="107"/>
      <c r="AF13" s="107"/>
      <c r="AG13" s="107"/>
      <c r="AH13" s="107"/>
      <c r="AI13" s="107"/>
      <c r="AJ13" s="107"/>
      <c r="AK13" s="107"/>
      <c r="AL13" s="107"/>
      <c r="AM13" s="133"/>
      <c r="AN13" s="134"/>
      <c r="AO13" s="107"/>
      <c r="AP13" s="107"/>
      <c r="AQ13" s="107"/>
      <c r="AR13" s="107"/>
      <c r="AS13" s="107"/>
      <c r="AT13" s="107"/>
      <c r="AU13" s="107"/>
      <c r="AV13" s="107"/>
      <c r="AW13" s="107"/>
      <c r="AX13" s="107"/>
      <c r="AY13" s="133"/>
      <c r="AZ13" s="134"/>
      <c r="BA13" s="107"/>
      <c r="BB13" s="107"/>
      <c r="BC13" s="107"/>
      <c r="BD13" s="107"/>
      <c r="BE13" s="107"/>
      <c r="BF13" s="107"/>
      <c r="BG13" s="107"/>
      <c r="BH13" s="107"/>
      <c r="BI13" s="107"/>
      <c r="BJ13" s="107"/>
      <c r="BK13" s="133"/>
      <c r="BL13" s="134"/>
      <c r="BM13" s="107"/>
      <c r="BN13" s="107"/>
      <c r="BO13" s="107"/>
      <c r="BP13" s="107"/>
      <c r="BQ13" s="107"/>
      <c r="BR13" s="107"/>
      <c r="BS13" s="107"/>
      <c r="BT13" s="107"/>
      <c r="BU13" s="107"/>
      <c r="BV13" s="107"/>
      <c r="BW13" s="133"/>
      <c r="BX13" s="134"/>
      <c r="BY13" s="107"/>
      <c r="BZ13" s="107"/>
      <c r="CA13" s="107"/>
      <c r="CB13" s="107"/>
      <c r="CC13" s="107"/>
      <c r="CD13" s="107"/>
      <c r="CE13" s="107"/>
      <c r="CF13" s="107"/>
      <c r="CG13" s="107"/>
      <c r="CH13" s="107"/>
      <c r="CI13" s="133"/>
      <c r="CJ13" s="107"/>
      <c r="CK13" s="107"/>
    </row>
    <row r="14" spans="1:89">
      <c r="A14" s="91" t="s">
        <v>9097</v>
      </c>
      <c r="B14" s="107"/>
      <c r="C14" s="105">
        <v>1750</v>
      </c>
      <c r="D14" s="115">
        <v>0</v>
      </c>
      <c r="E14" s="103">
        <v>0</v>
      </c>
      <c r="F14" s="103"/>
      <c r="G14" s="103"/>
      <c r="H14" s="103"/>
      <c r="I14" s="103">
        <v>1750</v>
      </c>
      <c r="J14" s="103">
        <f t="shared" ref="J14:BT14" si="2">$C$14</f>
        <v>1750</v>
      </c>
      <c r="K14" s="103">
        <f t="shared" si="2"/>
        <v>1750</v>
      </c>
      <c r="L14" s="103">
        <f t="shared" si="2"/>
        <v>1750</v>
      </c>
      <c r="M14" s="103">
        <f t="shared" si="2"/>
        <v>1750</v>
      </c>
      <c r="N14" s="103">
        <f t="shared" si="2"/>
        <v>1750</v>
      </c>
      <c r="O14" s="116">
        <f t="shared" si="2"/>
        <v>1750</v>
      </c>
      <c r="P14" s="121">
        <f t="shared" si="2"/>
        <v>1750</v>
      </c>
      <c r="Q14" s="103">
        <f t="shared" si="2"/>
        <v>1750</v>
      </c>
      <c r="R14" s="103">
        <f t="shared" si="2"/>
        <v>1750</v>
      </c>
      <c r="S14" s="103">
        <f t="shared" si="2"/>
        <v>1750</v>
      </c>
      <c r="T14" s="103">
        <f t="shared" si="2"/>
        <v>1750</v>
      </c>
      <c r="U14" s="103">
        <f t="shared" si="2"/>
        <v>1750</v>
      </c>
      <c r="V14" s="103">
        <f t="shared" si="2"/>
        <v>1750</v>
      </c>
      <c r="W14" s="103">
        <f t="shared" si="2"/>
        <v>1750</v>
      </c>
      <c r="X14" s="103">
        <f t="shared" si="2"/>
        <v>1750</v>
      </c>
      <c r="Y14" s="103">
        <f t="shared" si="2"/>
        <v>1750</v>
      </c>
      <c r="Z14" s="103">
        <f t="shared" si="2"/>
        <v>1750</v>
      </c>
      <c r="AA14" s="181">
        <f t="shared" si="2"/>
        <v>1750</v>
      </c>
      <c r="AB14" s="115">
        <f t="shared" si="2"/>
        <v>1750</v>
      </c>
      <c r="AC14" s="103">
        <f t="shared" si="2"/>
        <v>1750</v>
      </c>
      <c r="AD14" s="103">
        <f t="shared" si="2"/>
        <v>1750</v>
      </c>
      <c r="AE14" s="103">
        <f t="shared" si="2"/>
        <v>1750</v>
      </c>
      <c r="AF14" s="103">
        <f t="shared" si="2"/>
        <v>1750</v>
      </c>
      <c r="AG14" s="103">
        <f t="shared" si="2"/>
        <v>1750</v>
      </c>
      <c r="AH14" s="103">
        <f t="shared" si="2"/>
        <v>1750</v>
      </c>
      <c r="AI14" s="103">
        <f t="shared" si="2"/>
        <v>1750</v>
      </c>
      <c r="AJ14" s="103">
        <f t="shared" si="2"/>
        <v>1750</v>
      </c>
      <c r="AK14" s="103">
        <f t="shared" si="2"/>
        <v>1750</v>
      </c>
      <c r="AL14" s="103">
        <f t="shared" si="2"/>
        <v>1750</v>
      </c>
      <c r="AM14" s="116">
        <f t="shared" si="2"/>
        <v>1750</v>
      </c>
      <c r="AN14" s="115">
        <f t="shared" si="2"/>
        <v>1750</v>
      </c>
      <c r="AO14" s="103">
        <f t="shared" si="2"/>
        <v>1750</v>
      </c>
      <c r="AP14" s="103">
        <f t="shared" si="2"/>
        <v>1750</v>
      </c>
      <c r="AQ14" s="103">
        <f t="shared" si="2"/>
        <v>1750</v>
      </c>
      <c r="AR14" s="103">
        <f t="shared" si="2"/>
        <v>1750</v>
      </c>
      <c r="AS14" s="103">
        <f t="shared" si="2"/>
        <v>1750</v>
      </c>
      <c r="AT14" s="103">
        <f t="shared" si="2"/>
        <v>1750</v>
      </c>
      <c r="AU14" s="103">
        <f t="shared" si="2"/>
        <v>1750</v>
      </c>
      <c r="AV14" s="103">
        <f t="shared" si="2"/>
        <v>1750</v>
      </c>
      <c r="AW14" s="103">
        <f t="shared" si="2"/>
        <v>1750</v>
      </c>
      <c r="AX14" s="103">
        <f t="shared" si="2"/>
        <v>1750</v>
      </c>
      <c r="AY14" s="116">
        <f t="shared" si="2"/>
        <v>1750</v>
      </c>
      <c r="AZ14" s="115">
        <f t="shared" si="2"/>
        <v>1750</v>
      </c>
      <c r="BA14" s="103">
        <f t="shared" si="2"/>
        <v>1750</v>
      </c>
      <c r="BB14" s="103">
        <f t="shared" si="2"/>
        <v>1750</v>
      </c>
      <c r="BC14" s="103">
        <f t="shared" si="2"/>
        <v>1750</v>
      </c>
      <c r="BD14" s="103">
        <f t="shared" si="2"/>
        <v>1750</v>
      </c>
      <c r="BE14" s="103">
        <f t="shared" si="2"/>
        <v>1750</v>
      </c>
      <c r="BF14" s="103">
        <f t="shared" si="2"/>
        <v>1750</v>
      </c>
      <c r="BG14" s="103">
        <f t="shared" si="2"/>
        <v>1750</v>
      </c>
      <c r="BH14" s="103">
        <f t="shared" si="2"/>
        <v>1750</v>
      </c>
      <c r="BI14" s="103">
        <f t="shared" si="2"/>
        <v>1750</v>
      </c>
      <c r="BJ14" s="103">
        <f t="shared" si="2"/>
        <v>1750</v>
      </c>
      <c r="BK14" s="116">
        <f t="shared" si="2"/>
        <v>1750</v>
      </c>
      <c r="BL14" s="115">
        <f t="shared" si="2"/>
        <v>1750</v>
      </c>
      <c r="BM14" s="103">
        <f t="shared" si="2"/>
        <v>1750</v>
      </c>
      <c r="BN14" s="103">
        <f t="shared" si="2"/>
        <v>1750</v>
      </c>
      <c r="BO14" s="103">
        <f t="shared" si="2"/>
        <v>1750</v>
      </c>
      <c r="BP14" s="103">
        <f t="shared" si="2"/>
        <v>1750</v>
      </c>
      <c r="BQ14" s="103">
        <f t="shared" si="2"/>
        <v>1750</v>
      </c>
      <c r="BR14" s="103">
        <f t="shared" si="2"/>
        <v>1750</v>
      </c>
      <c r="BS14" s="103">
        <f t="shared" si="2"/>
        <v>1750</v>
      </c>
      <c r="BT14" s="103">
        <f t="shared" si="2"/>
        <v>1750</v>
      </c>
      <c r="BU14" s="103">
        <f t="shared" ref="BU14:CI14" si="3">$C$14</f>
        <v>1750</v>
      </c>
      <c r="BV14" s="103">
        <f t="shared" si="3"/>
        <v>1750</v>
      </c>
      <c r="BW14" s="116">
        <f t="shared" si="3"/>
        <v>1750</v>
      </c>
      <c r="BX14" s="115">
        <f t="shared" si="3"/>
        <v>1750</v>
      </c>
      <c r="BY14" s="103">
        <f t="shared" si="3"/>
        <v>1750</v>
      </c>
      <c r="BZ14" s="103">
        <f t="shared" si="3"/>
        <v>1750</v>
      </c>
      <c r="CA14" s="103">
        <f t="shared" si="3"/>
        <v>1750</v>
      </c>
      <c r="CB14" s="103">
        <f t="shared" si="3"/>
        <v>1750</v>
      </c>
      <c r="CC14" s="103">
        <f t="shared" si="3"/>
        <v>1750</v>
      </c>
      <c r="CD14" s="103">
        <f t="shared" si="3"/>
        <v>1750</v>
      </c>
      <c r="CE14" s="103">
        <f t="shared" si="3"/>
        <v>1750</v>
      </c>
      <c r="CF14" s="103">
        <f t="shared" si="3"/>
        <v>1750</v>
      </c>
      <c r="CG14" s="103">
        <f t="shared" si="3"/>
        <v>1750</v>
      </c>
      <c r="CH14" s="103">
        <f t="shared" si="3"/>
        <v>1750</v>
      </c>
      <c r="CI14" s="116">
        <f t="shared" si="3"/>
        <v>1750</v>
      </c>
      <c r="CJ14" s="105">
        <f>SUM(C14:CA14)</f>
        <v>126000</v>
      </c>
      <c r="CK14" s="135"/>
    </row>
    <row r="15" spans="1:89">
      <c r="A15" s="91" t="s">
        <v>2233</v>
      </c>
      <c r="B15" s="107"/>
      <c r="C15" s="105">
        <v>35</v>
      </c>
      <c r="D15" s="115">
        <f>$C$15</f>
        <v>35</v>
      </c>
      <c r="E15" s="103">
        <f t="shared" ref="E15:BP15" si="4">$C$15</f>
        <v>35</v>
      </c>
      <c r="F15" s="103">
        <f t="shared" si="4"/>
        <v>35</v>
      </c>
      <c r="G15" s="103">
        <f t="shared" si="4"/>
        <v>35</v>
      </c>
      <c r="H15" s="103">
        <f t="shared" si="4"/>
        <v>35</v>
      </c>
      <c r="I15" s="103">
        <f t="shared" si="4"/>
        <v>35</v>
      </c>
      <c r="J15" s="103">
        <f t="shared" si="4"/>
        <v>35</v>
      </c>
      <c r="K15" s="103">
        <f t="shared" si="4"/>
        <v>35</v>
      </c>
      <c r="L15" s="103">
        <f t="shared" si="4"/>
        <v>35</v>
      </c>
      <c r="M15" s="103">
        <f t="shared" si="4"/>
        <v>35</v>
      </c>
      <c r="N15" s="103">
        <f t="shared" si="4"/>
        <v>35</v>
      </c>
      <c r="O15" s="116">
        <f t="shared" si="4"/>
        <v>35</v>
      </c>
      <c r="P15" s="121">
        <f t="shared" si="4"/>
        <v>35</v>
      </c>
      <c r="Q15" s="103">
        <f t="shared" si="4"/>
        <v>35</v>
      </c>
      <c r="R15" s="103">
        <f t="shared" si="4"/>
        <v>35</v>
      </c>
      <c r="S15" s="103">
        <f t="shared" si="4"/>
        <v>35</v>
      </c>
      <c r="T15" s="103">
        <f t="shared" si="4"/>
        <v>35</v>
      </c>
      <c r="U15" s="103">
        <f t="shared" si="4"/>
        <v>35</v>
      </c>
      <c r="V15" s="103">
        <f t="shared" si="4"/>
        <v>35</v>
      </c>
      <c r="W15" s="103">
        <f t="shared" si="4"/>
        <v>35</v>
      </c>
      <c r="X15" s="103">
        <f t="shared" si="4"/>
        <v>35</v>
      </c>
      <c r="Y15" s="103">
        <f t="shared" si="4"/>
        <v>35</v>
      </c>
      <c r="Z15" s="103">
        <f t="shared" si="4"/>
        <v>35</v>
      </c>
      <c r="AA15" s="181">
        <f t="shared" si="4"/>
        <v>35</v>
      </c>
      <c r="AB15" s="115">
        <f t="shared" si="4"/>
        <v>35</v>
      </c>
      <c r="AC15" s="103">
        <f t="shared" si="4"/>
        <v>35</v>
      </c>
      <c r="AD15" s="103">
        <f t="shared" si="4"/>
        <v>35</v>
      </c>
      <c r="AE15" s="103">
        <f t="shared" si="4"/>
        <v>35</v>
      </c>
      <c r="AF15" s="103">
        <f t="shared" si="4"/>
        <v>35</v>
      </c>
      <c r="AG15" s="103">
        <f t="shared" si="4"/>
        <v>35</v>
      </c>
      <c r="AH15" s="103">
        <f t="shared" si="4"/>
        <v>35</v>
      </c>
      <c r="AI15" s="103">
        <f t="shared" si="4"/>
        <v>35</v>
      </c>
      <c r="AJ15" s="103">
        <f t="shared" si="4"/>
        <v>35</v>
      </c>
      <c r="AK15" s="103">
        <f t="shared" si="4"/>
        <v>35</v>
      </c>
      <c r="AL15" s="103">
        <f t="shared" si="4"/>
        <v>35</v>
      </c>
      <c r="AM15" s="116">
        <f t="shared" si="4"/>
        <v>35</v>
      </c>
      <c r="AN15" s="115">
        <f t="shared" si="4"/>
        <v>35</v>
      </c>
      <c r="AO15" s="103">
        <f t="shared" si="4"/>
        <v>35</v>
      </c>
      <c r="AP15" s="103">
        <f t="shared" si="4"/>
        <v>35</v>
      </c>
      <c r="AQ15" s="103">
        <f t="shared" si="4"/>
        <v>35</v>
      </c>
      <c r="AR15" s="103">
        <f t="shared" si="4"/>
        <v>35</v>
      </c>
      <c r="AS15" s="103">
        <f t="shared" si="4"/>
        <v>35</v>
      </c>
      <c r="AT15" s="103">
        <f t="shared" si="4"/>
        <v>35</v>
      </c>
      <c r="AU15" s="103">
        <f t="shared" si="4"/>
        <v>35</v>
      </c>
      <c r="AV15" s="103">
        <f t="shared" si="4"/>
        <v>35</v>
      </c>
      <c r="AW15" s="103">
        <f t="shared" si="4"/>
        <v>35</v>
      </c>
      <c r="AX15" s="103">
        <f t="shared" si="4"/>
        <v>35</v>
      </c>
      <c r="AY15" s="116">
        <f t="shared" si="4"/>
        <v>35</v>
      </c>
      <c r="AZ15" s="115">
        <f t="shared" si="4"/>
        <v>35</v>
      </c>
      <c r="BA15" s="103">
        <f t="shared" si="4"/>
        <v>35</v>
      </c>
      <c r="BB15" s="103">
        <f t="shared" si="4"/>
        <v>35</v>
      </c>
      <c r="BC15" s="103">
        <f t="shared" si="4"/>
        <v>35</v>
      </c>
      <c r="BD15" s="103">
        <f t="shared" si="4"/>
        <v>35</v>
      </c>
      <c r="BE15" s="103">
        <f t="shared" si="4"/>
        <v>35</v>
      </c>
      <c r="BF15" s="103">
        <f t="shared" si="4"/>
        <v>35</v>
      </c>
      <c r="BG15" s="103">
        <f t="shared" si="4"/>
        <v>35</v>
      </c>
      <c r="BH15" s="103">
        <f t="shared" si="4"/>
        <v>35</v>
      </c>
      <c r="BI15" s="103">
        <f t="shared" si="4"/>
        <v>35</v>
      </c>
      <c r="BJ15" s="103">
        <f t="shared" si="4"/>
        <v>35</v>
      </c>
      <c r="BK15" s="116">
        <f t="shared" si="4"/>
        <v>35</v>
      </c>
      <c r="BL15" s="115">
        <f t="shared" si="4"/>
        <v>35</v>
      </c>
      <c r="BM15" s="103">
        <f t="shared" si="4"/>
        <v>35</v>
      </c>
      <c r="BN15" s="103">
        <f t="shared" si="4"/>
        <v>35</v>
      </c>
      <c r="BO15" s="103">
        <f t="shared" si="4"/>
        <v>35</v>
      </c>
      <c r="BP15" s="103">
        <f t="shared" si="4"/>
        <v>35</v>
      </c>
      <c r="BQ15" s="103">
        <f t="shared" ref="BQ15:CI15" si="5">$C$15</f>
        <v>35</v>
      </c>
      <c r="BR15" s="103">
        <f t="shared" si="5"/>
        <v>35</v>
      </c>
      <c r="BS15" s="103">
        <f t="shared" si="5"/>
        <v>35</v>
      </c>
      <c r="BT15" s="103">
        <f t="shared" si="5"/>
        <v>35</v>
      </c>
      <c r="BU15" s="103">
        <f t="shared" si="5"/>
        <v>35</v>
      </c>
      <c r="BV15" s="103">
        <f t="shared" si="5"/>
        <v>35</v>
      </c>
      <c r="BW15" s="116">
        <f t="shared" si="5"/>
        <v>35</v>
      </c>
      <c r="BX15" s="115">
        <f t="shared" si="5"/>
        <v>35</v>
      </c>
      <c r="BY15" s="103">
        <f t="shared" si="5"/>
        <v>35</v>
      </c>
      <c r="BZ15" s="103">
        <f t="shared" si="5"/>
        <v>35</v>
      </c>
      <c r="CA15" s="103">
        <f t="shared" si="5"/>
        <v>35</v>
      </c>
      <c r="CB15" s="103">
        <f t="shared" si="5"/>
        <v>35</v>
      </c>
      <c r="CC15" s="103">
        <f t="shared" si="5"/>
        <v>35</v>
      </c>
      <c r="CD15" s="103">
        <f t="shared" si="5"/>
        <v>35</v>
      </c>
      <c r="CE15" s="103">
        <f t="shared" si="5"/>
        <v>35</v>
      </c>
      <c r="CF15" s="103">
        <f t="shared" si="5"/>
        <v>35</v>
      </c>
      <c r="CG15" s="103">
        <f t="shared" si="5"/>
        <v>35</v>
      </c>
      <c r="CH15" s="103">
        <f t="shared" si="5"/>
        <v>35</v>
      </c>
      <c r="CI15" s="116">
        <f t="shared" si="5"/>
        <v>35</v>
      </c>
      <c r="CJ15" s="105">
        <f>SUM(C15:CA15)</f>
        <v>2695</v>
      </c>
      <c r="CK15" s="135"/>
    </row>
    <row r="16" spans="1:89">
      <c r="A16" s="91" t="s">
        <v>1275</v>
      </c>
      <c r="B16" s="107"/>
      <c r="C16" s="105">
        <v>35</v>
      </c>
      <c r="D16" s="115">
        <v>0</v>
      </c>
      <c r="E16" s="103">
        <v>0</v>
      </c>
      <c r="F16" s="103">
        <v>0</v>
      </c>
      <c r="G16" s="103">
        <v>0</v>
      </c>
      <c r="H16" s="103">
        <f t="shared" ref="H16:BQ16" si="6">$C$16</f>
        <v>35</v>
      </c>
      <c r="I16" s="103">
        <f t="shared" si="6"/>
        <v>35</v>
      </c>
      <c r="J16" s="103">
        <f t="shared" si="6"/>
        <v>35</v>
      </c>
      <c r="K16" s="103">
        <f t="shared" si="6"/>
        <v>35</v>
      </c>
      <c r="L16" s="103">
        <f t="shared" si="6"/>
        <v>35</v>
      </c>
      <c r="M16" s="103">
        <f t="shared" si="6"/>
        <v>35</v>
      </c>
      <c r="N16" s="103">
        <f t="shared" si="6"/>
        <v>35</v>
      </c>
      <c r="O16" s="116">
        <f t="shared" si="6"/>
        <v>35</v>
      </c>
      <c r="P16" s="121">
        <f t="shared" si="6"/>
        <v>35</v>
      </c>
      <c r="Q16" s="103">
        <f t="shared" si="6"/>
        <v>35</v>
      </c>
      <c r="R16" s="103">
        <f t="shared" si="6"/>
        <v>35</v>
      </c>
      <c r="S16" s="103">
        <f t="shared" si="6"/>
        <v>35</v>
      </c>
      <c r="T16" s="103">
        <f t="shared" si="6"/>
        <v>35</v>
      </c>
      <c r="U16" s="103">
        <f t="shared" si="6"/>
        <v>35</v>
      </c>
      <c r="V16" s="103">
        <f t="shared" si="6"/>
        <v>35</v>
      </c>
      <c r="W16" s="103">
        <f t="shared" si="6"/>
        <v>35</v>
      </c>
      <c r="X16" s="103">
        <f t="shared" si="6"/>
        <v>35</v>
      </c>
      <c r="Y16" s="103">
        <f t="shared" si="6"/>
        <v>35</v>
      </c>
      <c r="Z16" s="103">
        <f t="shared" si="6"/>
        <v>35</v>
      </c>
      <c r="AA16" s="181">
        <f t="shared" si="6"/>
        <v>35</v>
      </c>
      <c r="AB16" s="115">
        <f t="shared" si="6"/>
        <v>35</v>
      </c>
      <c r="AC16" s="103">
        <f t="shared" si="6"/>
        <v>35</v>
      </c>
      <c r="AD16" s="103">
        <f t="shared" si="6"/>
        <v>35</v>
      </c>
      <c r="AE16" s="103">
        <f t="shared" si="6"/>
        <v>35</v>
      </c>
      <c r="AF16" s="103">
        <f t="shared" si="6"/>
        <v>35</v>
      </c>
      <c r="AG16" s="103">
        <f t="shared" si="6"/>
        <v>35</v>
      </c>
      <c r="AH16" s="103">
        <f t="shared" si="6"/>
        <v>35</v>
      </c>
      <c r="AI16" s="103">
        <f t="shared" si="6"/>
        <v>35</v>
      </c>
      <c r="AJ16" s="103">
        <f t="shared" si="6"/>
        <v>35</v>
      </c>
      <c r="AK16" s="103">
        <f t="shared" si="6"/>
        <v>35</v>
      </c>
      <c r="AL16" s="103">
        <f t="shared" si="6"/>
        <v>35</v>
      </c>
      <c r="AM16" s="116">
        <f t="shared" si="6"/>
        <v>35</v>
      </c>
      <c r="AN16" s="115">
        <f t="shared" si="6"/>
        <v>35</v>
      </c>
      <c r="AO16" s="103">
        <f t="shared" si="6"/>
        <v>35</v>
      </c>
      <c r="AP16" s="103">
        <f t="shared" si="6"/>
        <v>35</v>
      </c>
      <c r="AQ16" s="103">
        <f t="shared" si="6"/>
        <v>35</v>
      </c>
      <c r="AR16" s="103">
        <f t="shared" si="6"/>
        <v>35</v>
      </c>
      <c r="AS16" s="103">
        <f t="shared" si="6"/>
        <v>35</v>
      </c>
      <c r="AT16" s="103">
        <f t="shared" si="6"/>
        <v>35</v>
      </c>
      <c r="AU16" s="103">
        <f t="shared" si="6"/>
        <v>35</v>
      </c>
      <c r="AV16" s="103">
        <f t="shared" si="6"/>
        <v>35</v>
      </c>
      <c r="AW16" s="103">
        <f t="shared" si="6"/>
        <v>35</v>
      </c>
      <c r="AX16" s="103">
        <f t="shared" si="6"/>
        <v>35</v>
      </c>
      <c r="AY16" s="116">
        <f t="shared" si="6"/>
        <v>35</v>
      </c>
      <c r="AZ16" s="115">
        <f t="shared" si="6"/>
        <v>35</v>
      </c>
      <c r="BA16" s="103">
        <f t="shared" si="6"/>
        <v>35</v>
      </c>
      <c r="BB16" s="103">
        <f t="shared" si="6"/>
        <v>35</v>
      </c>
      <c r="BC16" s="103">
        <f t="shared" si="6"/>
        <v>35</v>
      </c>
      <c r="BD16" s="103">
        <f t="shared" si="6"/>
        <v>35</v>
      </c>
      <c r="BE16" s="103">
        <f t="shared" si="6"/>
        <v>35</v>
      </c>
      <c r="BF16" s="103">
        <f t="shared" si="6"/>
        <v>35</v>
      </c>
      <c r="BG16" s="103">
        <f t="shared" si="6"/>
        <v>35</v>
      </c>
      <c r="BH16" s="103">
        <f t="shared" si="6"/>
        <v>35</v>
      </c>
      <c r="BI16" s="103">
        <f t="shared" si="6"/>
        <v>35</v>
      </c>
      <c r="BJ16" s="103">
        <f t="shared" si="6"/>
        <v>35</v>
      </c>
      <c r="BK16" s="116">
        <f t="shared" si="6"/>
        <v>35</v>
      </c>
      <c r="BL16" s="115">
        <f t="shared" si="6"/>
        <v>35</v>
      </c>
      <c r="BM16" s="103">
        <f t="shared" si="6"/>
        <v>35</v>
      </c>
      <c r="BN16" s="103">
        <f t="shared" si="6"/>
        <v>35</v>
      </c>
      <c r="BO16" s="103">
        <f t="shared" si="6"/>
        <v>35</v>
      </c>
      <c r="BP16" s="103">
        <f t="shared" si="6"/>
        <v>35</v>
      </c>
      <c r="BQ16" s="103">
        <f t="shared" si="6"/>
        <v>35</v>
      </c>
      <c r="BR16" s="103">
        <f t="shared" ref="BR16:CI16" si="7">$C$16</f>
        <v>35</v>
      </c>
      <c r="BS16" s="103">
        <f t="shared" si="7"/>
        <v>35</v>
      </c>
      <c r="BT16" s="103">
        <f t="shared" si="7"/>
        <v>35</v>
      </c>
      <c r="BU16" s="103">
        <f t="shared" si="7"/>
        <v>35</v>
      </c>
      <c r="BV16" s="103">
        <f t="shared" si="7"/>
        <v>35</v>
      </c>
      <c r="BW16" s="116">
        <f t="shared" si="7"/>
        <v>35</v>
      </c>
      <c r="BX16" s="115">
        <f t="shared" si="7"/>
        <v>35</v>
      </c>
      <c r="BY16" s="103">
        <f t="shared" si="7"/>
        <v>35</v>
      </c>
      <c r="BZ16" s="103">
        <f t="shared" si="7"/>
        <v>35</v>
      </c>
      <c r="CA16" s="103">
        <f t="shared" si="7"/>
        <v>35</v>
      </c>
      <c r="CB16" s="103">
        <f t="shared" si="7"/>
        <v>35</v>
      </c>
      <c r="CC16" s="103">
        <f t="shared" si="7"/>
        <v>35</v>
      </c>
      <c r="CD16" s="103">
        <f t="shared" si="7"/>
        <v>35</v>
      </c>
      <c r="CE16" s="103">
        <f t="shared" si="7"/>
        <v>35</v>
      </c>
      <c r="CF16" s="103">
        <f t="shared" si="7"/>
        <v>35</v>
      </c>
      <c r="CG16" s="103">
        <f t="shared" si="7"/>
        <v>35</v>
      </c>
      <c r="CH16" s="103">
        <f t="shared" si="7"/>
        <v>35</v>
      </c>
      <c r="CI16" s="116">
        <f t="shared" si="7"/>
        <v>35</v>
      </c>
      <c r="CJ16" s="105">
        <f>SUM(C16:CA16)</f>
        <v>2555</v>
      </c>
      <c r="CK16" s="135"/>
    </row>
    <row r="17" spans="1:89">
      <c r="A17" s="91" t="s">
        <v>2234</v>
      </c>
      <c r="B17" s="107"/>
      <c r="C17" s="105">
        <v>20</v>
      </c>
      <c r="D17" s="115">
        <f>$C$17</f>
        <v>20</v>
      </c>
      <c r="E17" s="103">
        <f t="shared" ref="E17:BP17" si="8">$C$17</f>
        <v>20</v>
      </c>
      <c r="F17" s="103">
        <f t="shared" si="8"/>
        <v>20</v>
      </c>
      <c r="G17" s="103">
        <f t="shared" si="8"/>
        <v>20</v>
      </c>
      <c r="H17" s="103">
        <f t="shared" si="8"/>
        <v>20</v>
      </c>
      <c r="I17" s="103">
        <f t="shared" si="8"/>
        <v>20</v>
      </c>
      <c r="J17" s="103">
        <f t="shared" si="8"/>
        <v>20</v>
      </c>
      <c r="K17" s="103">
        <f t="shared" si="8"/>
        <v>20</v>
      </c>
      <c r="L17" s="103">
        <f t="shared" si="8"/>
        <v>20</v>
      </c>
      <c r="M17" s="103">
        <f t="shared" si="8"/>
        <v>20</v>
      </c>
      <c r="N17" s="103">
        <f t="shared" si="8"/>
        <v>20</v>
      </c>
      <c r="O17" s="116">
        <f t="shared" si="8"/>
        <v>20</v>
      </c>
      <c r="P17" s="121">
        <f t="shared" si="8"/>
        <v>20</v>
      </c>
      <c r="Q17" s="103">
        <f t="shared" si="8"/>
        <v>20</v>
      </c>
      <c r="R17" s="103">
        <f t="shared" si="8"/>
        <v>20</v>
      </c>
      <c r="S17" s="103">
        <f t="shared" si="8"/>
        <v>20</v>
      </c>
      <c r="T17" s="103">
        <f t="shared" si="8"/>
        <v>20</v>
      </c>
      <c r="U17" s="103">
        <f t="shared" si="8"/>
        <v>20</v>
      </c>
      <c r="V17" s="103">
        <f t="shared" si="8"/>
        <v>20</v>
      </c>
      <c r="W17" s="103">
        <f t="shared" si="8"/>
        <v>20</v>
      </c>
      <c r="X17" s="103">
        <f t="shared" si="8"/>
        <v>20</v>
      </c>
      <c r="Y17" s="103">
        <f t="shared" si="8"/>
        <v>20</v>
      </c>
      <c r="Z17" s="103">
        <f t="shared" si="8"/>
        <v>20</v>
      </c>
      <c r="AA17" s="181">
        <f t="shared" si="8"/>
        <v>20</v>
      </c>
      <c r="AB17" s="115">
        <f t="shared" si="8"/>
        <v>20</v>
      </c>
      <c r="AC17" s="103">
        <f t="shared" si="8"/>
        <v>20</v>
      </c>
      <c r="AD17" s="103">
        <f t="shared" si="8"/>
        <v>20</v>
      </c>
      <c r="AE17" s="103">
        <f t="shared" si="8"/>
        <v>20</v>
      </c>
      <c r="AF17" s="103">
        <f t="shared" si="8"/>
        <v>20</v>
      </c>
      <c r="AG17" s="103">
        <f t="shared" si="8"/>
        <v>20</v>
      </c>
      <c r="AH17" s="103">
        <f t="shared" si="8"/>
        <v>20</v>
      </c>
      <c r="AI17" s="103">
        <f t="shared" si="8"/>
        <v>20</v>
      </c>
      <c r="AJ17" s="103">
        <f t="shared" si="8"/>
        <v>20</v>
      </c>
      <c r="AK17" s="103">
        <f t="shared" si="8"/>
        <v>20</v>
      </c>
      <c r="AL17" s="103">
        <f t="shared" si="8"/>
        <v>20</v>
      </c>
      <c r="AM17" s="116">
        <f t="shared" si="8"/>
        <v>20</v>
      </c>
      <c r="AN17" s="115">
        <f t="shared" si="8"/>
        <v>20</v>
      </c>
      <c r="AO17" s="103">
        <f t="shared" si="8"/>
        <v>20</v>
      </c>
      <c r="AP17" s="103">
        <f t="shared" si="8"/>
        <v>20</v>
      </c>
      <c r="AQ17" s="103">
        <f t="shared" si="8"/>
        <v>20</v>
      </c>
      <c r="AR17" s="103">
        <f t="shared" si="8"/>
        <v>20</v>
      </c>
      <c r="AS17" s="103">
        <f t="shared" si="8"/>
        <v>20</v>
      </c>
      <c r="AT17" s="103">
        <f t="shared" si="8"/>
        <v>20</v>
      </c>
      <c r="AU17" s="103">
        <f t="shared" si="8"/>
        <v>20</v>
      </c>
      <c r="AV17" s="103">
        <f t="shared" si="8"/>
        <v>20</v>
      </c>
      <c r="AW17" s="103">
        <f t="shared" si="8"/>
        <v>20</v>
      </c>
      <c r="AX17" s="103">
        <f t="shared" si="8"/>
        <v>20</v>
      </c>
      <c r="AY17" s="116">
        <f t="shared" si="8"/>
        <v>20</v>
      </c>
      <c r="AZ17" s="115">
        <f t="shared" si="8"/>
        <v>20</v>
      </c>
      <c r="BA17" s="103">
        <f t="shared" si="8"/>
        <v>20</v>
      </c>
      <c r="BB17" s="103">
        <f t="shared" si="8"/>
        <v>20</v>
      </c>
      <c r="BC17" s="103">
        <f t="shared" si="8"/>
        <v>20</v>
      </c>
      <c r="BD17" s="103">
        <f t="shared" si="8"/>
        <v>20</v>
      </c>
      <c r="BE17" s="103">
        <f t="shared" si="8"/>
        <v>20</v>
      </c>
      <c r="BF17" s="103">
        <f t="shared" si="8"/>
        <v>20</v>
      </c>
      <c r="BG17" s="103">
        <f t="shared" si="8"/>
        <v>20</v>
      </c>
      <c r="BH17" s="103">
        <f t="shared" si="8"/>
        <v>20</v>
      </c>
      <c r="BI17" s="103">
        <f t="shared" si="8"/>
        <v>20</v>
      </c>
      <c r="BJ17" s="103">
        <f t="shared" si="8"/>
        <v>20</v>
      </c>
      <c r="BK17" s="116">
        <f t="shared" si="8"/>
        <v>20</v>
      </c>
      <c r="BL17" s="115">
        <f t="shared" si="8"/>
        <v>20</v>
      </c>
      <c r="BM17" s="103">
        <f t="shared" si="8"/>
        <v>20</v>
      </c>
      <c r="BN17" s="103">
        <f t="shared" si="8"/>
        <v>20</v>
      </c>
      <c r="BO17" s="103">
        <f t="shared" si="8"/>
        <v>20</v>
      </c>
      <c r="BP17" s="103">
        <f t="shared" si="8"/>
        <v>20</v>
      </c>
      <c r="BQ17" s="103">
        <f t="shared" ref="BQ17:CI17" si="9">$C$17</f>
        <v>20</v>
      </c>
      <c r="BR17" s="103">
        <f t="shared" si="9"/>
        <v>20</v>
      </c>
      <c r="BS17" s="103">
        <f t="shared" si="9"/>
        <v>20</v>
      </c>
      <c r="BT17" s="103">
        <f t="shared" si="9"/>
        <v>20</v>
      </c>
      <c r="BU17" s="103">
        <f t="shared" si="9"/>
        <v>20</v>
      </c>
      <c r="BV17" s="103">
        <f t="shared" si="9"/>
        <v>20</v>
      </c>
      <c r="BW17" s="116">
        <f t="shared" si="9"/>
        <v>20</v>
      </c>
      <c r="BX17" s="115">
        <f t="shared" si="9"/>
        <v>20</v>
      </c>
      <c r="BY17" s="103">
        <f t="shared" si="9"/>
        <v>20</v>
      </c>
      <c r="BZ17" s="103">
        <f t="shared" si="9"/>
        <v>20</v>
      </c>
      <c r="CA17" s="103">
        <f t="shared" si="9"/>
        <v>20</v>
      </c>
      <c r="CB17" s="103">
        <f t="shared" si="9"/>
        <v>20</v>
      </c>
      <c r="CC17" s="103">
        <f t="shared" si="9"/>
        <v>20</v>
      </c>
      <c r="CD17" s="103">
        <f t="shared" si="9"/>
        <v>20</v>
      </c>
      <c r="CE17" s="103">
        <f t="shared" si="9"/>
        <v>20</v>
      </c>
      <c r="CF17" s="103">
        <f t="shared" si="9"/>
        <v>20</v>
      </c>
      <c r="CG17" s="103">
        <f t="shared" si="9"/>
        <v>20</v>
      </c>
      <c r="CH17" s="103">
        <f t="shared" si="9"/>
        <v>20</v>
      </c>
      <c r="CI17" s="116">
        <f t="shared" si="9"/>
        <v>20</v>
      </c>
      <c r="CJ17" s="105">
        <f>SUM(D17:CA17)</f>
        <v>1520</v>
      </c>
      <c r="CK17" s="135"/>
    </row>
    <row r="18" spans="1:89" ht="15" customHeight="1">
      <c r="A18" s="91" t="s">
        <v>2235</v>
      </c>
      <c r="B18" s="107"/>
      <c r="C18" s="105">
        <v>30</v>
      </c>
      <c r="D18" s="115">
        <f>$C$18</f>
        <v>30</v>
      </c>
      <c r="E18" s="103">
        <f t="shared" ref="E18:BP18" si="10">$C$18</f>
        <v>30</v>
      </c>
      <c r="F18" s="103">
        <f t="shared" si="10"/>
        <v>30</v>
      </c>
      <c r="G18" s="103">
        <f t="shared" si="10"/>
        <v>30</v>
      </c>
      <c r="H18" s="103">
        <f t="shared" si="10"/>
        <v>30</v>
      </c>
      <c r="I18" s="103">
        <f t="shared" si="10"/>
        <v>30</v>
      </c>
      <c r="J18" s="103">
        <f t="shared" si="10"/>
        <v>30</v>
      </c>
      <c r="K18" s="103">
        <f t="shared" si="10"/>
        <v>30</v>
      </c>
      <c r="L18" s="103">
        <f t="shared" si="10"/>
        <v>30</v>
      </c>
      <c r="M18" s="103">
        <f t="shared" si="10"/>
        <v>30</v>
      </c>
      <c r="N18" s="103">
        <f t="shared" si="10"/>
        <v>30</v>
      </c>
      <c r="O18" s="116">
        <f t="shared" si="10"/>
        <v>30</v>
      </c>
      <c r="P18" s="121">
        <f t="shared" si="10"/>
        <v>30</v>
      </c>
      <c r="Q18" s="103">
        <f t="shared" si="10"/>
        <v>30</v>
      </c>
      <c r="R18" s="103">
        <f t="shared" si="10"/>
        <v>30</v>
      </c>
      <c r="S18" s="103">
        <f t="shared" si="10"/>
        <v>30</v>
      </c>
      <c r="T18" s="103">
        <f t="shared" si="10"/>
        <v>30</v>
      </c>
      <c r="U18" s="103">
        <f t="shared" si="10"/>
        <v>30</v>
      </c>
      <c r="V18" s="103">
        <f t="shared" si="10"/>
        <v>30</v>
      </c>
      <c r="W18" s="103">
        <f t="shared" si="10"/>
        <v>30</v>
      </c>
      <c r="X18" s="103">
        <f t="shared" si="10"/>
        <v>30</v>
      </c>
      <c r="Y18" s="103">
        <f t="shared" si="10"/>
        <v>30</v>
      </c>
      <c r="Z18" s="103">
        <f t="shared" si="10"/>
        <v>30</v>
      </c>
      <c r="AA18" s="181">
        <f t="shared" si="10"/>
        <v>30</v>
      </c>
      <c r="AB18" s="115">
        <f t="shared" si="10"/>
        <v>30</v>
      </c>
      <c r="AC18" s="103">
        <f t="shared" si="10"/>
        <v>30</v>
      </c>
      <c r="AD18" s="103">
        <f t="shared" si="10"/>
        <v>30</v>
      </c>
      <c r="AE18" s="103">
        <f t="shared" si="10"/>
        <v>30</v>
      </c>
      <c r="AF18" s="103">
        <f t="shared" si="10"/>
        <v>30</v>
      </c>
      <c r="AG18" s="103">
        <f t="shared" si="10"/>
        <v>30</v>
      </c>
      <c r="AH18" s="103">
        <f t="shared" si="10"/>
        <v>30</v>
      </c>
      <c r="AI18" s="103">
        <f t="shared" si="10"/>
        <v>30</v>
      </c>
      <c r="AJ18" s="103">
        <f t="shared" si="10"/>
        <v>30</v>
      </c>
      <c r="AK18" s="103">
        <f t="shared" si="10"/>
        <v>30</v>
      </c>
      <c r="AL18" s="103">
        <f t="shared" si="10"/>
        <v>30</v>
      </c>
      <c r="AM18" s="116">
        <f t="shared" si="10"/>
        <v>30</v>
      </c>
      <c r="AN18" s="115">
        <f t="shared" si="10"/>
        <v>30</v>
      </c>
      <c r="AO18" s="103">
        <f t="shared" si="10"/>
        <v>30</v>
      </c>
      <c r="AP18" s="103">
        <f t="shared" si="10"/>
        <v>30</v>
      </c>
      <c r="AQ18" s="103">
        <f t="shared" si="10"/>
        <v>30</v>
      </c>
      <c r="AR18" s="103">
        <f t="shared" si="10"/>
        <v>30</v>
      </c>
      <c r="AS18" s="103">
        <f t="shared" si="10"/>
        <v>30</v>
      </c>
      <c r="AT18" s="103">
        <f t="shared" si="10"/>
        <v>30</v>
      </c>
      <c r="AU18" s="103">
        <f t="shared" si="10"/>
        <v>30</v>
      </c>
      <c r="AV18" s="103">
        <f t="shared" si="10"/>
        <v>30</v>
      </c>
      <c r="AW18" s="103">
        <f t="shared" si="10"/>
        <v>30</v>
      </c>
      <c r="AX18" s="103">
        <f t="shared" si="10"/>
        <v>30</v>
      </c>
      <c r="AY18" s="116">
        <f t="shared" si="10"/>
        <v>30</v>
      </c>
      <c r="AZ18" s="115">
        <f t="shared" si="10"/>
        <v>30</v>
      </c>
      <c r="BA18" s="103">
        <f t="shared" si="10"/>
        <v>30</v>
      </c>
      <c r="BB18" s="103">
        <f t="shared" si="10"/>
        <v>30</v>
      </c>
      <c r="BC18" s="103">
        <f t="shared" si="10"/>
        <v>30</v>
      </c>
      <c r="BD18" s="103">
        <f t="shared" si="10"/>
        <v>30</v>
      </c>
      <c r="BE18" s="103">
        <f t="shared" si="10"/>
        <v>30</v>
      </c>
      <c r="BF18" s="103">
        <f t="shared" si="10"/>
        <v>30</v>
      </c>
      <c r="BG18" s="103">
        <f t="shared" si="10"/>
        <v>30</v>
      </c>
      <c r="BH18" s="103">
        <f t="shared" si="10"/>
        <v>30</v>
      </c>
      <c r="BI18" s="103">
        <f t="shared" si="10"/>
        <v>30</v>
      </c>
      <c r="BJ18" s="103">
        <f t="shared" si="10"/>
        <v>30</v>
      </c>
      <c r="BK18" s="116">
        <f t="shared" si="10"/>
        <v>30</v>
      </c>
      <c r="BL18" s="115">
        <f t="shared" si="10"/>
        <v>30</v>
      </c>
      <c r="BM18" s="103">
        <f t="shared" si="10"/>
        <v>30</v>
      </c>
      <c r="BN18" s="103">
        <f t="shared" si="10"/>
        <v>30</v>
      </c>
      <c r="BO18" s="103">
        <f t="shared" si="10"/>
        <v>30</v>
      </c>
      <c r="BP18" s="103">
        <f t="shared" si="10"/>
        <v>30</v>
      </c>
      <c r="BQ18" s="103">
        <f t="shared" ref="BQ18:CI18" si="11">$C$18</f>
        <v>30</v>
      </c>
      <c r="BR18" s="103">
        <f t="shared" si="11"/>
        <v>30</v>
      </c>
      <c r="BS18" s="103">
        <f t="shared" si="11"/>
        <v>30</v>
      </c>
      <c r="BT18" s="103">
        <f t="shared" si="11"/>
        <v>30</v>
      </c>
      <c r="BU18" s="103">
        <f t="shared" si="11"/>
        <v>30</v>
      </c>
      <c r="BV18" s="103">
        <f t="shared" si="11"/>
        <v>30</v>
      </c>
      <c r="BW18" s="116">
        <f t="shared" si="11"/>
        <v>30</v>
      </c>
      <c r="BX18" s="115">
        <f t="shared" si="11"/>
        <v>30</v>
      </c>
      <c r="BY18" s="103">
        <f t="shared" si="11"/>
        <v>30</v>
      </c>
      <c r="BZ18" s="103">
        <f t="shared" si="11"/>
        <v>30</v>
      </c>
      <c r="CA18" s="103">
        <f t="shared" si="11"/>
        <v>30</v>
      </c>
      <c r="CB18" s="103">
        <f t="shared" si="11"/>
        <v>30</v>
      </c>
      <c r="CC18" s="103">
        <f t="shared" si="11"/>
        <v>30</v>
      </c>
      <c r="CD18" s="103">
        <f t="shared" si="11"/>
        <v>30</v>
      </c>
      <c r="CE18" s="103">
        <f t="shared" si="11"/>
        <v>30</v>
      </c>
      <c r="CF18" s="103">
        <f t="shared" si="11"/>
        <v>30</v>
      </c>
      <c r="CG18" s="103">
        <f t="shared" si="11"/>
        <v>30</v>
      </c>
      <c r="CH18" s="103">
        <f t="shared" si="11"/>
        <v>30</v>
      </c>
      <c r="CI18" s="116">
        <f t="shared" si="11"/>
        <v>30</v>
      </c>
      <c r="CJ18" s="105">
        <f>SUM(D18:CA18)</f>
        <v>2280</v>
      </c>
      <c r="CK18" s="135"/>
    </row>
    <row r="19" spans="1:89" ht="15" customHeight="1">
      <c r="A19" s="91" t="s">
        <v>9114</v>
      </c>
      <c r="B19" s="107"/>
      <c r="C19" s="105">
        <v>20</v>
      </c>
      <c r="D19" s="115"/>
      <c r="E19" s="103"/>
      <c r="F19" s="103"/>
      <c r="G19" s="103"/>
      <c r="H19" s="103">
        <f>$C$19</f>
        <v>20</v>
      </c>
      <c r="I19" s="103">
        <f t="shared" ref="I19:BT19" si="12">$C$19</f>
        <v>20</v>
      </c>
      <c r="J19" s="103">
        <f t="shared" si="12"/>
        <v>20</v>
      </c>
      <c r="K19" s="103">
        <f t="shared" si="12"/>
        <v>20</v>
      </c>
      <c r="L19" s="103">
        <f t="shared" si="12"/>
        <v>20</v>
      </c>
      <c r="M19" s="103">
        <f t="shared" si="12"/>
        <v>20</v>
      </c>
      <c r="N19" s="103">
        <f t="shared" si="12"/>
        <v>20</v>
      </c>
      <c r="O19" s="103">
        <f t="shared" si="12"/>
        <v>20</v>
      </c>
      <c r="P19" s="103">
        <f t="shared" si="12"/>
        <v>20</v>
      </c>
      <c r="Q19" s="103">
        <f t="shared" si="12"/>
        <v>20</v>
      </c>
      <c r="R19" s="103">
        <f t="shared" si="12"/>
        <v>20</v>
      </c>
      <c r="S19" s="103">
        <f t="shared" si="12"/>
        <v>20</v>
      </c>
      <c r="T19" s="103">
        <f t="shared" si="12"/>
        <v>20</v>
      </c>
      <c r="U19" s="103">
        <f t="shared" si="12"/>
        <v>20</v>
      </c>
      <c r="V19" s="103">
        <f t="shared" si="12"/>
        <v>20</v>
      </c>
      <c r="W19" s="103">
        <f t="shared" si="12"/>
        <v>20</v>
      </c>
      <c r="X19" s="103">
        <f t="shared" si="12"/>
        <v>20</v>
      </c>
      <c r="Y19" s="103">
        <f t="shared" si="12"/>
        <v>20</v>
      </c>
      <c r="Z19" s="103">
        <f t="shared" si="12"/>
        <v>20</v>
      </c>
      <c r="AA19" s="103">
        <f t="shared" si="12"/>
        <v>20</v>
      </c>
      <c r="AB19" s="103">
        <f t="shared" si="12"/>
        <v>20</v>
      </c>
      <c r="AC19" s="103">
        <f t="shared" si="12"/>
        <v>20</v>
      </c>
      <c r="AD19" s="103">
        <f t="shared" si="12"/>
        <v>20</v>
      </c>
      <c r="AE19" s="103">
        <f t="shared" si="12"/>
        <v>20</v>
      </c>
      <c r="AF19" s="103">
        <f t="shared" si="12"/>
        <v>20</v>
      </c>
      <c r="AG19" s="103">
        <f t="shared" si="12"/>
        <v>20</v>
      </c>
      <c r="AH19" s="103">
        <f t="shared" si="12"/>
        <v>20</v>
      </c>
      <c r="AI19" s="103">
        <f t="shared" si="12"/>
        <v>20</v>
      </c>
      <c r="AJ19" s="103">
        <f t="shared" si="12"/>
        <v>20</v>
      </c>
      <c r="AK19" s="103">
        <f t="shared" si="12"/>
        <v>20</v>
      </c>
      <c r="AL19" s="103">
        <f t="shared" si="12"/>
        <v>20</v>
      </c>
      <c r="AM19" s="103">
        <f t="shared" si="12"/>
        <v>20</v>
      </c>
      <c r="AN19" s="103">
        <f t="shared" si="12"/>
        <v>20</v>
      </c>
      <c r="AO19" s="103">
        <f t="shared" si="12"/>
        <v>20</v>
      </c>
      <c r="AP19" s="103">
        <f t="shared" si="12"/>
        <v>20</v>
      </c>
      <c r="AQ19" s="103">
        <f t="shared" si="12"/>
        <v>20</v>
      </c>
      <c r="AR19" s="103">
        <f t="shared" si="12"/>
        <v>20</v>
      </c>
      <c r="AS19" s="103">
        <f t="shared" si="12"/>
        <v>20</v>
      </c>
      <c r="AT19" s="103">
        <f t="shared" si="12"/>
        <v>20</v>
      </c>
      <c r="AU19" s="103">
        <f t="shared" si="12"/>
        <v>20</v>
      </c>
      <c r="AV19" s="103">
        <f t="shared" si="12"/>
        <v>20</v>
      </c>
      <c r="AW19" s="103">
        <f t="shared" si="12"/>
        <v>20</v>
      </c>
      <c r="AX19" s="103">
        <f t="shared" si="12"/>
        <v>20</v>
      </c>
      <c r="AY19" s="103">
        <f t="shared" si="12"/>
        <v>20</v>
      </c>
      <c r="AZ19" s="103">
        <f t="shared" si="12"/>
        <v>20</v>
      </c>
      <c r="BA19" s="103">
        <f t="shared" si="12"/>
        <v>20</v>
      </c>
      <c r="BB19" s="103">
        <f t="shared" si="12"/>
        <v>20</v>
      </c>
      <c r="BC19" s="103">
        <f t="shared" si="12"/>
        <v>20</v>
      </c>
      <c r="BD19" s="103">
        <f t="shared" si="12"/>
        <v>20</v>
      </c>
      <c r="BE19" s="103">
        <f t="shared" si="12"/>
        <v>20</v>
      </c>
      <c r="BF19" s="103">
        <f t="shared" si="12"/>
        <v>20</v>
      </c>
      <c r="BG19" s="103">
        <f t="shared" si="12"/>
        <v>20</v>
      </c>
      <c r="BH19" s="103">
        <f t="shared" si="12"/>
        <v>20</v>
      </c>
      <c r="BI19" s="103">
        <f t="shared" si="12"/>
        <v>20</v>
      </c>
      <c r="BJ19" s="103">
        <f t="shared" si="12"/>
        <v>20</v>
      </c>
      <c r="BK19" s="103">
        <f t="shared" si="12"/>
        <v>20</v>
      </c>
      <c r="BL19" s="103">
        <f t="shared" si="12"/>
        <v>20</v>
      </c>
      <c r="BM19" s="103">
        <f t="shared" si="12"/>
        <v>20</v>
      </c>
      <c r="BN19" s="103">
        <f t="shared" si="12"/>
        <v>20</v>
      </c>
      <c r="BO19" s="103">
        <f t="shared" si="12"/>
        <v>20</v>
      </c>
      <c r="BP19" s="103">
        <f t="shared" si="12"/>
        <v>20</v>
      </c>
      <c r="BQ19" s="103">
        <f t="shared" si="12"/>
        <v>20</v>
      </c>
      <c r="BR19" s="103">
        <f t="shared" si="12"/>
        <v>20</v>
      </c>
      <c r="BS19" s="103">
        <f t="shared" si="12"/>
        <v>20</v>
      </c>
      <c r="BT19" s="103">
        <f t="shared" si="12"/>
        <v>20</v>
      </c>
      <c r="BU19" s="103">
        <f t="shared" ref="BU19:CI19" si="13">$C$19</f>
        <v>20</v>
      </c>
      <c r="BV19" s="103">
        <f t="shared" si="13"/>
        <v>20</v>
      </c>
      <c r="BW19" s="103">
        <f t="shared" si="13"/>
        <v>20</v>
      </c>
      <c r="BX19" s="103">
        <f t="shared" si="13"/>
        <v>20</v>
      </c>
      <c r="BY19" s="103">
        <f t="shared" si="13"/>
        <v>20</v>
      </c>
      <c r="BZ19" s="103">
        <f t="shared" si="13"/>
        <v>20</v>
      </c>
      <c r="CA19" s="103">
        <f t="shared" si="13"/>
        <v>20</v>
      </c>
      <c r="CB19" s="103">
        <f t="shared" si="13"/>
        <v>20</v>
      </c>
      <c r="CC19" s="103">
        <f t="shared" si="13"/>
        <v>20</v>
      </c>
      <c r="CD19" s="103">
        <f t="shared" si="13"/>
        <v>20</v>
      </c>
      <c r="CE19" s="103">
        <f t="shared" si="13"/>
        <v>20</v>
      </c>
      <c r="CF19" s="103">
        <f t="shared" si="13"/>
        <v>20</v>
      </c>
      <c r="CG19" s="103">
        <f t="shared" si="13"/>
        <v>20</v>
      </c>
      <c r="CH19" s="103">
        <f t="shared" si="13"/>
        <v>20</v>
      </c>
      <c r="CI19" s="103">
        <f t="shared" si="13"/>
        <v>20</v>
      </c>
      <c r="CJ19" s="105">
        <f>SUM(H19:CI19)</f>
        <v>1600</v>
      </c>
      <c r="CK19" s="135"/>
    </row>
    <row r="20" spans="1:89">
      <c r="A20" s="91" t="s">
        <v>2180</v>
      </c>
      <c r="B20" s="107"/>
      <c r="C20" s="105">
        <v>10</v>
      </c>
      <c r="D20" s="115">
        <f>$C$20</f>
        <v>10</v>
      </c>
      <c r="E20" s="103">
        <f t="shared" ref="E20:BP20" si="14">$C$20</f>
        <v>10</v>
      </c>
      <c r="F20" s="103">
        <f t="shared" si="14"/>
        <v>10</v>
      </c>
      <c r="G20" s="103">
        <f t="shared" si="14"/>
        <v>10</v>
      </c>
      <c r="H20" s="103">
        <f t="shared" si="14"/>
        <v>10</v>
      </c>
      <c r="I20" s="103">
        <f t="shared" si="14"/>
        <v>10</v>
      </c>
      <c r="J20" s="103">
        <f t="shared" si="14"/>
        <v>10</v>
      </c>
      <c r="K20" s="103">
        <f t="shared" si="14"/>
        <v>10</v>
      </c>
      <c r="L20" s="103">
        <f t="shared" si="14"/>
        <v>10</v>
      </c>
      <c r="M20" s="103">
        <f t="shared" si="14"/>
        <v>10</v>
      </c>
      <c r="N20" s="103">
        <f t="shared" si="14"/>
        <v>10</v>
      </c>
      <c r="O20" s="116">
        <f t="shared" si="14"/>
        <v>10</v>
      </c>
      <c r="P20" s="121">
        <f t="shared" si="14"/>
        <v>10</v>
      </c>
      <c r="Q20" s="103">
        <f t="shared" si="14"/>
        <v>10</v>
      </c>
      <c r="R20" s="103">
        <f t="shared" si="14"/>
        <v>10</v>
      </c>
      <c r="S20" s="103">
        <f t="shared" si="14"/>
        <v>10</v>
      </c>
      <c r="T20" s="103">
        <f t="shared" si="14"/>
        <v>10</v>
      </c>
      <c r="U20" s="103">
        <f t="shared" si="14"/>
        <v>10</v>
      </c>
      <c r="V20" s="103">
        <f t="shared" si="14"/>
        <v>10</v>
      </c>
      <c r="W20" s="103">
        <f t="shared" si="14"/>
        <v>10</v>
      </c>
      <c r="X20" s="103">
        <f t="shared" si="14"/>
        <v>10</v>
      </c>
      <c r="Y20" s="103">
        <f t="shared" si="14"/>
        <v>10</v>
      </c>
      <c r="Z20" s="103">
        <f t="shared" si="14"/>
        <v>10</v>
      </c>
      <c r="AA20" s="181">
        <f t="shared" si="14"/>
        <v>10</v>
      </c>
      <c r="AB20" s="115">
        <f t="shared" si="14"/>
        <v>10</v>
      </c>
      <c r="AC20" s="103">
        <f t="shared" si="14"/>
        <v>10</v>
      </c>
      <c r="AD20" s="103">
        <f t="shared" si="14"/>
        <v>10</v>
      </c>
      <c r="AE20" s="103">
        <f t="shared" si="14"/>
        <v>10</v>
      </c>
      <c r="AF20" s="103">
        <f t="shared" si="14"/>
        <v>10</v>
      </c>
      <c r="AG20" s="103">
        <f t="shared" si="14"/>
        <v>10</v>
      </c>
      <c r="AH20" s="103">
        <f t="shared" si="14"/>
        <v>10</v>
      </c>
      <c r="AI20" s="103">
        <f t="shared" si="14"/>
        <v>10</v>
      </c>
      <c r="AJ20" s="103">
        <f t="shared" si="14"/>
        <v>10</v>
      </c>
      <c r="AK20" s="103">
        <f t="shared" si="14"/>
        <v>10</v>
      </c>
      <c r="AL20" s="103">
        <f t="shared" si="14"/>
        <v>10</v>
      </c>
      <c r="AM20" s="116">
        <f t="shared" si="14"/>
        <v>10</v>
      </c>
      <c r="AN20" s="115">
        <f t="shared" si="14"/>
        <v>10</v>
      </c>
      <c r="AO20" s="103">
        <f t="shared" si="14"/>
        <v>10</v>
      </c>
      <c r="AP20" s="103">
        <f t="shared" si="14"/>
        <v>10</v>
      </c>
      <c r="AQ20" s="103">
        <f t="shared" si="14"/>
        <v>10</v>
      </c>
      <c r="AR20" s="103">
        <f t="shared" si="14"/>
        <v>10</v>
      </c>
      <c r="AS20" s="103">
        <f t="shared" si="14"/>
        <v>10</v>
      </c>
      <c r="AT20" s="103">
        <f t="shared" si="14"/>
        <v>10</v>
      </c>
      <c r="AU20" s="103">
        <f t="shared" si="14"/>
        <v>10</v>
      </c>
      <c r="AV20" s="103">
        <f t="shared" si="14"/>
        <v>10</v>
      </c>
      <c r="AW20" s="103">
        <f t="shared" si="14"/>
        <v>10</v>
      </c>
      <c r="AX20" s="103">
        <f t="shared" si="14"/>
        <v>10</v>
      </c>
      <c r="AY20" s="116">
        <f t="shared" si="14"/>
        <v>10</v>
      </c>
      <c r="AZ20" s="115">
        <f t="shared" si="14"/>
        <v>10</v>
      </c>
      <c r="BA20" s="103">
        <f t="shared" si="14"/>
        <v>10</v>
      </c>
      <c r="BB20" s="103">
        <f t="shared" si="14"/>
        <v>10</v>
      </c>
      <c r="BC20" s="103">
        <f t="shared" si="14"/>
        <v>10</v>
      </c>
      <c r="BD20" s="103">
        <f t="shared" si="14"/>
        <v>10</v>
      </c>
      <c r="BE20" s="103">
        <f t="shared" si="14"/>
        <v>10</v>
      </c>
      <c r="BF20" s="103">
        <f t="shared" si="14"/>
        <v>10</v>
      </c>
      <c r="BG20" s="103">
        <f t="shared" si="14"/>
        <v>10</v>
      </c>
      <c r="BH20" s="103">
        <f t="shared" si="14"/>
        <v>10</v>
      </c>
      <c r="BI20" s="103">
        <f t="shared" si="14"/>
        <v>10</v>
      </c>
      <c r="BJ20" s="103">
        <f t="shared" si="14"/>
        <v>10</v>
      </c>
      <c r="BK20" s="116">
        <f t="shared" si="14"/>
        <v>10</v>
      </c>
      <c r="BL20" s="115">
        <f t="shared" si="14"/>
        <v>10</v>
      </c>
      <c r="BM20" s="103">
        <f t="shared" si="14"/>
        <v>10</v>
      </c>
      <c r="BN20" s="103">
        <f t="shared" si="14"/>
        <v>10</v>
      </c>
      <c r="BO20" s="103">
        <f t="shared" si="14"/>
        <v>10</v>
      </c>
      <c r="BP20" s="103">
        <f t="shared" si="14"/>
        <v>10</v>
      </c>
      <c r="BQ20" s="103">
        <f t="shared" ref="BQ20:CI20" si="15">$C$20</f>
        <v>10</v>
      </c>
      <c r="BR20" s="103">
        <f t="shared" si="15"/>
        <v>10</v>
      </c>
      <c r="BS20" s="103">
        <f t="shared" si="15"/>
        <v>10</v>
      </c>
      <c r="BT20" s="103">
        <f t="shared" si="15"/>
        <v>10</v>
      </c>
      <c r="BU20" s="103">
        <f t="shared" si="15"/>
        <v>10</v>
      </c>
      <c r="BV20" s="103">
        <f t="shared" si="15"/>
        <v>10</v>
      </c>
      <c r="BW20" s="116">
        <f t="shared" si="15"/>
        <v>10</v>
      </c>
      <c r="BX20" s="115">
        <f t="shared" si="15"/>
        <v>10</v>
      </c>
      <c r="BY20" s="103">
        <f t="shared" si="15"/>
        <v>10</v>
      </c>
      <c r="BZ20" s="103">
        <f t="shared" si="15"/>
        <v>10</v>
      </c>
      <c r="CA20" s="103">
        <f t="shared" si="15"/>
        <v>10</v>
      </c>
      <c r="CB20" s="103">
        <f t="shared" si="15"/>
        <v>10</v>
      </c>
      <c r="CC20" s="103">
        <f t="shared" si="15"/>
        <v>10</v>
      </c>
      <c r="CD20" s="103">
        <f t="shared" si="15"/>
        <v>10</v>
      </c>
      <c r="CE20" s="103">
        <f t="shared" si="15"/>
        <v>10</v>
      </c>
      <c r="CF20" s="103">
        <f t="shared" si="15"/>
        <v>10</v>
      </c>
      <c r="CG20" s="103">
        <f t="shared" si="15"/>
        <v>10</v>
      </c>
      <c r="CH20" s="103">
        <f t="shared" si="15"/>
        <v>10</v>
      </c>
      <c r="CI20" s="116">
        <f t="shared" si="15"/>
        <v>10</v>
      </c>
      <c r="CJ20" s="105">
        <f>SUM(C20:CA20)</f>
        <v>770</v>
      </c>
      <c r="CK20" s="135"/>
    </row>
    <row r="21" spans="1:89">
      <c r="A21" s="91" t="s">
        <v>2232</v>
      </c>
      <c r="B21" s="107"/>
      <c r="C21" s="109">
        <v>20</v>
      </c>
      <c r="D21" s="115">
        <f>$C$21</f>
        <v>20</v>
      </c>
      <c r="E21" s="103">
        <f t="shared" ref="E21:BP21" si="16">$C$21</f>
        <v>20</v>
      </c>
      <c r="F21" s="103">
        <f t="shared" si="16"/>
        <v>20</v>
      </c>
      <c r="G21" s="103">
        <f t="shared" si="16"/>
        <v>20</v>
      </c>
      <c r="H21" s="103">
        <f t="shared" si="16"/>
        <v>20</v>
      </c>
      <c r="I21" s="103">
        <f t="shared" si="16"/>
        <v>20</v>
      </c>
      <c r="J21" s="103">
        <f t="shared" si="16"/>
        <v>20</v>
      </c>
      <c r="K21" s="103">
        <f t="shared" si="16"/>
        <v>20</v>
      </c>
      <c r="L21" s="103">
        <f t="shared" si="16"/>
        <v>20</v>
      </c>
      <c r="M21" s="103">
        <f t="shared" si="16"/>
        <v>20</v>
      </c>
      <c r="N21" s="103">
        <f t="shared" si="16"/>
        <v>20</v>
      </c>
      <c r="O21" s="116">
        <f t="shared" si="16"/>
        <v>20</v>
      </c>
      <c r="P21" s="121">
        <f t="shared" si="16"/>
        <v>20</v>
      </c>
      <c r="Q21" s="103">
        <f t="shared" si="16"/>
        <v>20</v>
      </c>
      <c r="R21" s="103">
        <f t="shared" si="16"/>
        <v>20</v>
      </c>
      <c r="S21" s="103">
        <f t="shared" si="16"/>
        <v>20</v>
      </c>
      <c r="T21" s="103">
        <f t="shared" si="16"/>
        <v>20</v>
      </c>
      <c r="U21" s="103">
        <f t="shared" si="16"/>
        <v>20</v>
      </c>
      <c r="V21" s="103">
        <f t="shared" si="16"/>
        <v>20</v>
      </c>
      <c r="W21" s="103">
        <f t="shared" si="16"/>
        <v>20</v>
      </c>
      <c r="X21" s="103">
        <f t="shared" si="16"/>
        <v>20</v>
      </c>
      <c r="Y21" s="103">
        <f t="shared" si="16"/>
        <v>20</v>
      </c>
      <c r="Z21" s="103">
        <f t="shared" si="16"/>
        <v>20</v>
      </c>
      <c r="AA21" s="181">
        <f t="shared" si="16"/>
        <v>20</v>
      </c>
      <c r="AB21" s="115">
        <f t="shared" si="16"/>
        <v>20</v>
      </c>
      <c r="AC21" s="103">
        <f t="shared" si="16"/>
        <v>20</v>
      </c>
      <c r="AD21" s="103">
        <f t="shared" si="16"/>
        <v>20</v>
      </c>
      <c r="AE21" s="103">
        <f t="shared" si="16"/>
        <v>20</v>
      </c>
      <c r="AF21" s="103">
        <f t="shared" si="16"/>
        <v>20</v>
      </c>
      <c r="AG21" s="103">
        <f t="shared" si="16"/>
        <v>20</v>
      </c>
      <c r="AH21" s="103">
        <f t="shared" si="16"/>
        <v>20</v>
      </c>
      <c r="AI21" s="103">
        <f t="shared" si="16"/>
        <v>20</v>
      </c>
      <c r="AJ21" s="103">
        <f t="shared" si="16"/>
        <v>20</v>
      </c>
      <c r="AK21" s="103">
        <f t="shared" si="16"/>
        <v>20</v>
      </c>
      <c r="AL21" s="103">
        <f t="shared" si="16"/>
        <v>20</v>
      </c>
      <c r="AM21" s="116">
        <f t="shared" si="16"/>
        <v>20</v>
      </c>
      <c r="AN21" s="115">
        <f t="shared" si="16"/>
        <v>20</v>
      </c>
      <c r="AO21" s="103">
        <f t="shared" si="16"/>
        <v>20</v>
      </c>
      <c r="AP21" s="103">
        <f t="shared" si="16"/>
        <v>20</v>
      </c>
      <c r="AQ21" s="103">
        <f t="shared" si="16"/>
        <v>20</v>
      </c>
      <c r="AR21" s="103">
        <f t="shared" si="16"/>
        <v>20</v>
      </c>
      <c r="AS21" s="103">
        <f t="shared" si="16"/>
        <v>20</v>
      </c>
      <c r="AT21" s="103">
        <f t="shared" si="16"/>
        <v>20</v>
      </c>
      <c r="AU21" s="103">
        <f t="shared" si="16"/>
        <v>20</v>
      </c>
      <c r="AV21" s="103">
        <f t="shared" si="16"/>
        <v>20</v>
      </c>
      <c r="AW21" s="103">
        <f t="shared" si="16"/>
        <v>20</v>
      </c>
      <c r="AX21" s="103">
        <f t="shared" si="16"/>
        <v>20</v>
      </c>
      <c r="AY21" s="116">
        <f t="shared" si="16"/>
        <v>20</v>
      </c>
      <c r="AZ21" s="115">
        <f t="shared" si="16"/>
        <v>20</v>
      </c>
      <c r="BA21" s="103">
        <f t="shared" si="16"/>
        <v>20</v>
      </c>
      <c r="BB21" s="103">
        <f t="shared" si="16"/>
        <v>20</v>
      </c>
      <c r="BC21" s="103">
        <f t="shared" si="16"/>
        <v>20</v>
      </c>
      <c r="BD21" s="103">
        <f t="shared" si="16"/>
        <v>20</v>
      </c>
      <c r="BE21" s="103">
        <f t="shared" si="16"/>
        <v>20</v>
      </c>
      <c r="BF21" s="103">
        <f t="shared" si="16"/>
        <v>20</v>
      </c>
      <c r="BG21" s="103">
        <f t="shared" si="16"/>
        <v>20</v>
      </c>
      <c r="BH21" s="103">
        <f t="shared" si="16"/>
        <v>20</v>
      </c>
      <c r="BI21" s="103">
        <f t="shared" si="16"/>
        <v>20</v>
      </c>
      <c r="BJ21" s="103">
        <f t="shared" si="16"/>
        <v>20</v>
      </c>
      <c r="BK21" s="116">
        <f t="shared" si="16"/>
        <v>20</v>
      </c>
      <c r="BL21" s="115">
        <f t="shared" si="16"/>
        <v>20</v>
      </c>
      <c r="BM21" s="103">
        <f t="shared" si="16"/>
        <v>20</v>
      </c>
      <c r="BN21" s="103">
        <f t="shared" si="16"/>
        <v>20</v>
      </c>
      <c r="BO21" s="103">
        <f t="shared" si="16"/>
        <v>20</v>
      </c>
      <c r="BP21" s="103">
        <f t="shared" si="16"/>
        <v>20</v>
      </c>
      <c r="BQ21" s="103">
        <f t="shared" ref="BQ21:CI21" si="17">$C$21</f>
        <v>20</v>
      </c>
      <c r="BR21" s="103">
        <f t="shared" si="17"/>
        <v>20</v>
      </c>
      <c r="BS21" s="103">
        <f t="shared" si="17"/>
        <v>20</v>
      </c>
      <c r="BT21" s="103">
        <f t="shared" si="17"/>
        <v>20</v>
      </c>
      <c r="BU21" s="103">
        <f t="shared" si="17"/>
        <v>20</v>
      </c>
      <c r="BV21" s="103">
        <f t="shared" si="17"/>
        <v>20</v>
      </c>
      <c r="BW21" s="116">
        <f t="shared" si="17"/>
        <v>20</v>
      </c>
      <c r="BX21" s="115">
        <f t="shared" si="17"/>
        <v>20</v>
      </c>
      <c r="BY21" s="103">
        <f t="shared" si="17"/>
        <v>20</v>
      </c>
      <c r="BZ21" s="103">
        <f t="shared" si="17"/>
        <v>20</v>
      </c>
      <c r="CA21" s="103">
        <f t="shared" si="17"/>
        <v>20</v>
      </c>
      <c r="CB21" s="103">
        <f t="shared" si="17"/>
        <v>20</v>
      </c>
      <c r="CC21" s="103">
        <f t="shared" si="17"/>
        <v>20</v>
      </c>
      <c r="CD21" s="103">
        <f t="shared" si="17"/>
        <v>20</v>
      </c>
      <c r="CE21" s="103">
        <f t="shared" si="17"/>
        <v>20</v>
      </c>
      <c r="CF21" s="103">
        <f t="shared" si="17"/>
        <v>20</v>
      </c>
      <c r="CG21" s="103">
        <f t="shared" si="17"/>
        <v>20</v>
      </c>
      <c r="CH21" s="103">
        <f t="shared" si="17"/>
        <v>20</v>
      </c>
      <c r="CI21" s="116">
        <f t="shared" si="17"/>
        <v>20</v>
      </c>
      <c r="CJ21" s="105">
        <f>SUM(D21:CA21)</f>
        <v>1520</v>
      </c>
      <c r="CK21" s="135"/>
    </row>
    <row r="22" spans="1:89">
      <c r="A22" s="91" t="s">
        <v>9112</v>
      </c>
      <c r="B22" s="107"/>
      <c r="C22" s="105">
        <v>2500</v>
      </c>
      <c r="D22" s="115">
        <v>3500</v>
      </c>
      <c r="E22" s="103">
        <v>14000</v>
      </c>
      <c r="F22" s="103">
        <v>14000</v>
      </c>
      <c r="G22" s="103">
        <v>0</v>
      </c>
      <c r="H22" s="103">
        <v>0</v>
      </c>
      <c r="I22" s="103">
        <v>0</v>
      </c>
      <c r="J22" s="103">
        <f t="shared" ref="J22:AN22" si="18">$C$22</f>
        <v>2500</v>
      </c>
      <c r="K22" s="103">
        <f t="shared" si="18"/>
        <v>2500</v>
      </c>
      <c r="L22" s="103">
        <f t="shared" si="18"/>
        <v>2500</v>
      </c>
      <c r="M22" s="103">
        <f t="shared" si="18"/>
        <v>2500</v>
      </c>
      <c r="N22" s="103">
        <f t="shared" si="18"/>
        <v>2500</v>
      </c>
      <c r="O22" s="116">
        <f t="shared" si="18"/>
        <v>2500</v>
      </c>
      <c r="P22" s="121">
        <f t="shared" si="18"/>
        <v>2500</v>
      </c>
      <c r="Q22" s="103">
        <f t="shared" si="18"/>
        <v>2500</v>
      </c>
      <c r="R22" s="103">
        <f t="shared" si="18"/>
        <v>2500</v>
      </c>
      <c r="S22" s="103">
        <f t="shared" si="18"/>
        <v>2500</v>
      </c>
      <c r="T22" s="103">
        <f t="shared" si="18"/>
        <v>2500</v>
      </c>
      <c r="U22" s="103">
        <f t="shared" si="18"/>
        <v>2500</v>
      </c>
      <c r="V22" s="103">
        <f t="shared" si="18"/>
        <v>2500</v>
      </c>
      <c r="W22" s="103">
        <f t="shared" si="18"/>
        <v>2500</v>
      </c>
      <c r="X22" s="103">
        <f t="shared" si="18"/>
        <v>2500</v>
      </c>
      <c r="Y22" s="103">
        <f t="shared" si="18"/>
        <v>2500</v>
      </c>
      <c r="Z22" s="103">
        <f t="shared" si="18"/>
        <v>2500</v>
      </c>
      <c r="AA22" s="181">
        <f t="shared" si="18"/>
        <v>2500</v>
      </c>
      <c r="AB22" s="115">
        <f t="shared" si="18"/>
        <v>2500</v>
      </c>
      <c r="AC22" s="103">
        <f t="shared" si="18"/>
        <v>2500</v>
      </c>
      <c r="AD22" s="103">
        <f t="shared" si="18"/>
        <v>2500</v>
      </c>
      <c r="AE22" s="103">
        <f t="shared" si="18"/>
        <v>2500</v>
      </c>
      <c r="AF22" s="103">
        <f t="shared" si="18"/>
        <v>2500</v>
      </c>
      <c r="AG22" s="103">
        <f t="shared" si="18"/>
        <v>2500</v>
      </c>
      <c r="AH22" s="103">
        <f t="shared" si="18"/>
        <v>2500</v>
      </c>
      <c r="AI22" s="103">
        <f t="shared" si="18"/>
        <v>2500</v>
      </c>
      <c r="AJ22" s="103">
        <f t="shared" si="18"/>
        <v>2500</v>
      </c>
      <c r="AK22" s="103">
        <f t="shared" si="18"/>
        <v>2500</v>
      </c>
      <c r="AL22" s="103">
        <f t="shared" si="18"/>
        <v>2500</v>
      </c>
      <c r="AM22" s="116">
        <f t="shared" si="18"/>
        <v>2500</v>
      </c>
      <c r="AN22" s="115">
        <f t="shared" si="18"/>
        <v>2500</v>
      </c>
      <c r="AO22" s="103">
        <f t="shared" ref="AO22:BP22" si="19">$C$22</f>
        <v>2500</v>
      </c>
      <c r="AP22" s="103">
        <f t="shared" si="19"/>
        <v>2500</v>
      </c>
      <c r="AQ22" s="103">
        <f t="shared" si="19"/>
        <v>2500</v>
      </c>
      <c r="AR22" s="103">
        <f t="shared" si="19"/>
        <v>2500</v>
      </c>
      <c r="AS22" s="103">
        <f t="shared" si="19"/>
        <v>2500</v>
      </c>
      <c r="AT22" s="103">
        <f t="shared" si="19"/>
        <v>2500</v>
      </c>
      <c r="AU22" s="103">
        <f t="shared" si="19"/>
        <v>2500</v>
      </c>
      <c r="AV22" s="103">
        <f t="shared" si="19"/>
        <v>2500</v>
      </c>
      <c r="AW22" s="103">
        <f t="shared" si="19"/>
        <v>2500</v>
      </c>
      <c r="AX22" s="103">
        <f t="shared" si="19"/>
        <v>2500</v>
      </c>
      <c r="AY22" s="116">
        <f t="shared" si="19"/>
        <v>2500</v>
      </c>
      <c r="AZ22" s="115">
        <f t="shared" si="19"/>
        <v>2500</v>
      </c>
      <c r="BA22" s="103">
        <f t="shared" si="19"/>
        <v>2500</v>
      </c>
      <c r="BB22" s="103">
        <f t="shared" si="19"/>
        <v>2500</v>
      </c>
      <c r="BC22" s="103">
        <f t="shared" si="19"/>
        <v>2500</v>
      </c>
      <c r="BD22" s="103">
        <f t="shared" si="19"/>
        <v>2500</v>
      </c>
      <c r="BE22" s="103">
        <f t="shared" si="19"/>
        <v>2500</v>
      </c>
      <c r="BF22" s="103">
        <f t="shared" si="19"/>
        <v>2500</v>
      </c>
      <c r="BG22" s="103">
        <f t="shared" si="19"/>
        <v>2500</v>
      </c>
      <c r="BH22" s="103">
        <f t="shared" si="19"/>
        <v>2500</v>
      </c>
      <c r="BI22" s="103">
        <f t="shared" si="19"/>
        <v>2500</v>
      </c>
      <c r="BJ22" s="103">
        <f t="shared" si="19"/>
        <v>2500</v>
      </c>
      <c r="BK22" s="116">
        <f t="shared" si="19"/>
        <v>2500</v>
      </c>
      <c r="BL22" s="115">
        <f t="shared" si="19"/>
        <v>2500</v>
      </c>
      <c r="BM22" s="103">
        <f t="shared" si="19"/>
        <v>2500</v>
      </c>
      <c r="BN22" s="103">
        <f t="shared" si="19"/>
        <v>2500</v>
      </c>
      <c r="BO22" s="103">
        <f t="shared" si="19"/>
        <v>2500</v>
      </c>
      <c r="BP22" s="103">
        <f t="shared" si="19"/>
        <v>2500</v>
      </c>
      <c r="BQ22" s="103">
        <f t="shared" ref="BQ22:CI22" si="20">$C$22</f>
        <v>2500</v>
      </c>
      <c r="BR22" s="103">
        <f t="shared" si="20"/>
        <v>2500</v>
      </c>
      <c r="BS22" s="103">
        <f t="shared" si="20"/>
        <v>2500</v>
      </c>
      <c r="BT22" s="103">
        <f t="shared" si="20"/>
        <v>2500</v>
      </c>
      <c r="BU22" s="103">
        <f t="shared" si="20"/>
        <v>2500</v>
      </c>
      <c r="BV22" s="103">
        <f t="shared" si="20"/>
        <v>2500</v>
      </c>
      <c r="BW22" s="116">
        <f t="shared" si="20"/>
        <v>2500</v>
      </c>
      <c r="BX22" s="115">
        <f t="shared" si="20"/>
        <v>2500</v>
      </c>
      <c r="BY22" s="103">
        <f t="shared" si="20"/>
        <v>2500</v>
      </c>
      <c r="BZ22" s="103">
        <f t="shared" si="20"/>
        <v>2500</v>
      </c>
      <c r="CA22" s="103">
        <f t="shared" si="20"/>
        <v>2500</v>
      </c>
      <c r="CB22" s="103">
        <f t="shared" si="20"/>
        <v>2500</v>
      </c>
      <c r="CC22" s="103">
        <f t="shared" si="20"/>
        <v>2500</v>
      </c>
      <c r="CD22" s="103">
        <f t="shared" si="20"/>
        <v>2500</v>
      </c>
      <c r="CE22" s="103">
        <f t="shared" si="20"/>
        <v>2500</v>
      </c>
      <c r="CF22" s="103">
        <f t="shared" si="20"/>
        <v>2500</v>
      </c>
      <c r="CG22" s="103">
        <f t="shared" si="20"/>
        <v>2500</v>
      </c>
      <c r="CH22" s="103">
        <f t="shared" si="20"/>
        <v>2500</v>
      </c>
      <c r="CI22" s="116">
        <f t="shared" si="20"/>
        <v>2500</v>
      </c>
      <c r="CJ22" s="105">
        <f>SUM(C22:CA22)</f>
        <v>209000</v>
      </c>
      <c r="CK22" s="135"/>
    </row>
    <row r="23" spans="1:89">
      <c r="A23" s="91" t="s">
        <v>2229</v>
      </c>
      <c r="B23" s="107"/>
      <c r="C23" s="105">
        <v>500</v>
      </c>
      <c r="D23" s="115"/>
      <c r="E23" s="103">
        <v>0</v>
      </c>
      <c r="F23" s="103">
        <v>0</v>
      </c>
      <c r="G23" s="103">
        <v>0</v>
      </c>
      <c r="H23" s="103">
        <v>0</v>
      </c>
      <c r="I23" s="103">
        <v>0</v>
      </c>
      <c r="J23" s="103">
        <v>0</v>
      </c>
      <c r="K23" s="103">
        <f t="shared" ref="K23:O23" si="21">$C$23</f>
        <v>500</v>
      </c>
      <c r="L23" s="103">
        <f t="shared" si="21"/>
        <v>500</v>
      </c>
      <c r="M23" s="103">
        <f t="shared" si="21"/>
        <v>500</v>
      </c>
      <c r="N23" s="103">
        <f t="shared" si="21"/>
        <v>500</v>
      </c>
      <c r="O23" s="116">
        <f t="shared" si="21"/>
        <v>500</v>
      </c>
      <c r="P23" s="121">
        <f t="shared" ref="P23:BS23" si="22">$C$23</f>
        <v>500</v>
      </c>
      <c r="Q23" s="103">
        <f t="shared" si="22"/>
        <v>500</v>
      </c>
      <c r="R23" s="103">
        <f t="shared" si="22"/>
        <v>500</v>
      </c>
      <c r="S23" s="103">
        <f t="shared" si="22"/>
        <v>500</v>
      </c>
      <c r="T23" s="103">
        <f t="shared" si="22"/>
        <v>500</v>
      </c>
      <c r="U23" s="103">
        <f t="shared" si="22"/>
        <v>500</v>
      </c>
      <c r="V23" s="103">
        <f t="shared" si="22"/>
        <v>500</v>
      </c>
      <c r="W23" s="103">
        <f t="shared" si="22"/>
        <v>500</v>
      </c>
      <c r="X23" s="103">
        <f t="shared" si="22"/>
        <v>500</v>
      </c>
      <c r="Y23" s="103">
        <f t="shared" si="22"/>
        <v>500</v>
      </c>
      <c r="Z23" s="103">
        <f t="shared" si="22"/>
        <v>500</v>
      </c>
      <c r="AA23" s="181">
        <f t="shared" si="22"/>
        <v>500</v>
      </c>
      <c r="AB23" s="115">
        <f t="shared" si="22"/>
        <v>500</v>
      </c>
      <c r="AC23" s="103">
        <f t="shared" si="22"/>
        <v>500</v>
      </c>
      <c r="AD23" s="103">
        <f t="shared" si="22"/>
        <v>500</v>
      </c>
      <c r="AE23" s="103">
        <f t="shared" si="22"/>
        <v>500</v>
      </c>
      <c r="AF23" s="103">
        <f t="shared" si="22"/>
        <v>500</v>
      </c>
      <c r="AG23" s="103">
        <f t="shared" si="22"/>
        <v>500</v>
      </c>
      <c r="AH23" s="103">
        <f t="shared" si="22"/>
        <v>500</v>
      </c>
      <c r="AI23" s="103">
        <f t="shared" si="22"/>
        <v>500</v>
      </c>
      <c r="AJ23" s="103">
        <f t="shared" si="22"/>
        <v>500</v>
      </c>
      <c r="AK23" s="103">
        <f t="shared" si="22"/>
        <v>500</v>
      </c>
      <c r="AL23" s="103">
        <f t="shared" si="22"/>
        <v>500</v>
      </c>
      <c r="AM23" s="116">
        <f t="shared" si="22"/>
        <v>500</v>
      </c>
      <c r="AN23" s="115">
        <f t="shared" si="22"/>
        <v>500</v>
      </c>
      <c r="AO23" s="103">
        <f t="shared" si="22"/>
        <v>500</v>
      </c>
      <c r="AP23" s="103">
        <f t="shared" si="22"/>
        <v>500</v>
      </c>
      <c r="AQ23" s="103">
        <f t="shared" si="22"/>
        <v>500</v>
      </c>
      <c r="AR23" s="103">
        <f t="shared" si="22"/>
        <v>500</v>
      </c>
      <c r="AS23" s="103">
        <f t="shared" si="22"/>
        <v>500</v>
      </c>
      <c r="AT23" s="103">
        <f t="shared" si="22"/>
        <v>500</v>
      </c>
      <c r="AU23" s="103">
        <f t="shared" si="22"/>
        <v>500</v>
      </c>
      <c r="AV23" s="103">
        <f t="shared" si="22"/>
        <v>500</v>
      </c>
      <c r="AW23" s="103">
        <f t="shared" si="22"/>
        <v>500</v>
      </c>
      <c r="AX23" s="103">
        <f t="shared" si="22"/>
        <v>500</v>
      </c>
      <c r="AY23" s="116">
        <f t="shared" si="22"/>
        <v>500</v>
      </c>
      <c r="AZ23" s="115">
        <f t="shared" si="22"/>
        <v>500</v>
      </c>
      <c r="BA23" s="103">
        <f t="shared" si="22"/>
        <v>500</v>
      </c>
      <c r="BB23" s="103">
        <f t="shared" si="22"/>
        <v>500</v>
      </c>
      <c r="BC23" s="103">
        <f t="shared" si="22"/>
        <v>500</v>
      </c>
      <c r="BD23" s="103">
        <f t="shared" si="22"/>
        <v>500</v>
      </c>
      <c r="BE23" s="103">
        <f t="shared" si="22"/>
        <v>500</v>
      </c>
      <c r="BF23" s="103">
        <f t="shared" si="22"/>
        <v>500</v>
      </c>
      <c r="BG23" s="103">
        <f t="shared" si="22"/>
        <v>500</v>
      </c>
      <c r="BH23" s="103">
        <f t="shared" si="22"/>
        <v>500</v>
      </c>
      <c r="BI23" s="103">
        <f t="shared" si="22"/>
        <v>500</v>
      </c>
      <c r="BJ23" s="103">
        <f t="shared" si="22"/>
        <v>500</v>
      </c>
      <c r="BK23" s="116">
        <f t="shared" si="22"/>
        <v>500</v>
      </c>
      <c r="BL23" s="115">
        <f t="shared" si="22"/>
        <v>500</v>
      </c>
      <c r="BM23" s="103">
        <f t="shared" si="22"/>
        <v>500</v>
      </c>
      <c r="BN23" s="103">
        <f t="shared" si="22"/>
        <v>500</v>
      </c>
      <c r="BO23" s="103">
        <f t="shared" si="22"/>
        <v>500</v>
      </c>
      <c r="BP23" s="103">
        <f t="shared" si="22"/>
        <v>500</v>
      </c>
      <c r="BQ23" s="103">
        <f t="shared" si="22"/>
        <v>500</v>
      </c>
      <c r="BR23" s="103">
        <f t="shared" si="22"/>
        <v>500</v>
      </c>
      <c r="BS23" s="103">
        <f t="shared" si="22"/>
        <v>500</v>
      </c>
      <c r="BT23" s="103">
        <f t="shared" ref="BT23:CI23" si="23">$C$23</f>
        <v>500</v>
      </c>
      <c r="BU23" s="103">
        <f t="shared" si="23"/>
        <v>500</v>
      </c>
      <c r="BV23" s="103">
        <f t="shared" si="23"/>
        <v>500</v>
      </c>
      <c r="BW23" s="116">
        <f t="shared" si="23"/>
        <v>500</v>
      </c>
      <c r="BX23" s="115">
        <f t="shared" si="23"/>
        <v>500</v>
      </c>
      <c r="BY23" s="103">
        <f t="shared" si="23"/>
        <v>500</v>
      </c>
      <c r="BZ23" s="103">
        <f t="shared" si="23"/>
        <v>500</v>
      </c>
      <c r="CA23" s="103">
        <f t="shared" si="23"/>
        <v>500</v>
      </c>
      <c r="CB23" s="103">
        <f t="shared" si="23"/>
        <v>500</v>
      </c>
      <c r="CC23" s="103">
        <f t="shared" si="23"/>
        <v>500</v>
      </c>
      <c r="CD23" s="103">
        <f t="shared" si="23"/>
        <v>500</v>
      </c>
      <c r="CE23" s="103">
        <f t="shared" si="23"/>
        <v>500</v>
      </c>
      <c r="CF23" s="103">
        <f t="shared" si="23"/>
        <v>500</v>
      </c>
      <c r="CG23" s="103">
        <f t="shared" si="23"/>
        <v>500</v>
      </c>
      <c r="CH23" s="103">
        <f t="shared" si="23"/>
        <v>500</v>
      </c>
      <c r="CI23" s="116">
        <f t="shared" si="23"/>
        <v>500</v>
      </c>
      <c r="CJ23" s="105">
        <f>SUM(C23:CA23)</f>
        <v>35000</v>
      </c>
      <c r="CK23" s="135"/>
    </row>
    <row r="24" spans="1:89" hidden="1">
      <c r="A24" s="91" t="s">
        <v>2179</v>
      </c>
      <c r="B24" s="107"/>
      <c r="C24" s="105"/>
      <c r="D24" s="115">
        <v>0</v>
      </c>
      <c r="E24" s="103">
        <v>0</v>
      </c>
      <c r="F24" s="103"/>
      <c r="G24" s="103"/>
      <c r="H24" s="103"/>
      <c r="I24" s="103"/>
      <c r="J24" s="103"/>
      <c r="K24" s="103"/>
      <c r="L24" s="103"/>
      <c r="M24" s="103"/>
      <c r="N24" s="103"/>
      <c r="O24" s="116"/>
      <c r="P24" s="121"/>
      <c r="Q24" s="103"/>
      <c r="R24" s="103"/>
      <c r="S24" s="103"/>
      <c r="T24" s="103"/>
      <c r="U24" s="103"/>
      <c r="V24" s="103"/>
      <c r="W24" s="103"/>
      <c r="X24" s="103"/>
      <c r="Y24" s="103"/>
      <c r="Z24" s="103"/>
      <c r="AA24" s="181"/>
      <c r="AB24" s="115"/>
      <c r="AC24" s="103"/>
      <c r="AD24" s="103"/>
      <c r="AE24" s="103"/>
      <c r="AF24" s="103"/>
      <c r="AG24" s="103"/>
      <c r="AH24" s="103"/>
      <c r="AI24" s="103"/>
      <c r="AJ24" s="103"/>
      <c r="AK24" s="103"/>
      <c r="AL24" s="103"/>
      <c r="AM24" s="116"/>
      <c r="AN24" s="115"/>
      <c r="AO24" s="103"/>
      <c r="AP24" s="103"/>
      <c r="AQ24" s="103"/>
      <c r="AR24" s="103"/>
      <c r="AS24" s="103"/>
      <c r="AT24" s="103"/>
      <c r="AU24" s="103"/>
      <c r="AV24" s="103"/>
      <c r="AW24" s="103"/>
      <c r="AX24" s="103"/>
      <c r="AY24" s="116"/>
      <c r="AZ24" s="115"/>
      <c r="BA24" s="103"/>
      <c r="BB24" s="103"/>
      <c r="BC24" s="103"/>
      <c r="BD24" s="103"/>
      <c r="BE24" s="103"/>
      <c r="BF24" s="103"/>
      <c r="BG24" s="103"/>
      <c r="BH24" s="103"/>
      <c r="BI24" s="103"/>
      <c r="BJ24" s="103"/>
      <c r="BK24" s="116"/>
      <c r="BL24" s="115"/>
      <c r="BM24" s="103"/>
      <c r="BN24" s="103"/>
      <c r="BO24" s="103"/>
      <c r="BP24" s="103"/>
      <c r="BQ24" s="103"/>
      <c r="BR24" s="103"/>
      <c r="BS24" s="103"/>
      <c r="BT24" s="103"/>
      <c r="BU24" s="103"/>
      <c r="BV24" s="103"/>
      <c r="BW24" s="116"/>
      <c r="BX24" s="115"/>
      <c r="BY24" s="103"/>
      <c r="BZ24" s="103"/>
      <c r="CA24" s="103"/>
      <c r="CB24" s="103"/>
      <c r="CC24" s="103"/>
      <c r="CD24" s="103"/>
      <c r="CE24" s="103"/>
      <c r="CF24" s="103"/>
      <c r="CG24" s="103"/>
      <c r="CH24" s="103"/>
      <c r="CI24" s="116"/>
      <c r="CJ24" s="105">
        <f>SUM(C24:CA24)</f>
        <v>0</v>
      </c>
      <c r="CK24" s="135"/>
    </row>
    <row r="25" spans="1:89">
      <c r="A25" s="91" t="s">
        <v>1272</v>
      </c>
      <c r="B25" s="107"/>
      <c r="C25" s="105">
        <v>250</v>
      </c>
      <c r="D25" s="115">
        <v>350</v>
      </c>
      <c r="E25" s="103"/>
      <c r="F25" s="103"/>
      <c r="G25" s="103"/>
      <c r="H25" s="103">
        <v>0</v>
      </c>
      <c r="I25" s="103">
        <v>0</v>
      </c>
      <c r="J25" s="103">
        <v>0</v>
      </c>
      <c r="K25" s="103">
        <v>0</v>
      </c>
      <c r="L25" s="103">
        <v>0</v>
      </c>
      <c r="M25" s="103">
        <v>0</v>
      </c>
      <c r="N25" s="103">
        <v>0</v>
      </c>
      <c r="O25" s="116">
        <v>1000</v>
      </c>
      <c r="P25" s="121">
        <v>350</v>
      </c>
      <c r="Q25" s="103">
        <v>0</v>
      </c>
      <c r="R25" s="103">
        <v>0</v>
      </c>
      <c r="S25" s="103">
        <v>250</v>
      </c>
      <c r="T25" s="103">
        <v>0</v>
      </c>
      <c r="U25" s="103">
        <v>0</v>
      </c>
      <c r="V25" s="103">
        <v>250</v>
      </c>
      <c r="W25" s="103">
        <v>250</v>
      </c>
      <c r="X25" s="103">
        <v>250</v>
      </c>
      <c r="Y25" s="103">
        <v>250</v>
      </c>
      <c r="Z25" s="103">
        <v>250</v>
      </c>
      <c r="AA25" s="181">
        <v>250</v>
      </c>
      <c r="AB25" s="115">
        <v>250</v>
      </c>
      <c r="AC25" s="103">
        <v>250</v>
      </c>
      <c r="AD25" s="103">
        <v>250</v>
      </c>
      <c r="AE25" s="103">
        <v>250</v>
      </c>
      <c r="AF25" s="103">
        <v>250</v>
      </c>
      <c r="AG25" s="103">
        <v>250</v>
      </c>
      <c r="AH25" s="103">
        <v>250</v>
      </c>
      <c r="AI25" s="103">
        <v>250</v>
      </c>
      <c r="AJ25" s="103">
        <v>250</v>
      </c>
      <c r="AK25" s="103">
        <v>250</v>
      </c>
      <c r="AL25" s="103">
        <v>250</v>
      </c>
      <c r="AM25" s="116">
        <v>250</v>
      </c>
      <c r="AN25" s="115">
        <v>250</v>
      </c>
      <c r="AO25" s="103">
        <v>250</v>
      </c>
      <c r="AP25" s="103">
        <v>250</v>
      </c>
      <c r="AQ25" s="103">
        <v>250</v>
      </c>
      <c r="AR25" s="103">
        <v>250</v>
      </c>
      <c r="AS25" s="103">
        <v>250</v>
      </c>
      <c r="AT25" s="103">
        <v>250</v>
      </c>
      <c r="AU25" s="103">
        <v>250</v>
      </c>
      <c r="AV25" s="103">
        <v>250</v>
      </c>
      <c r="AW25" s="103">
        <v>250</v>
      </c>
      <c r="AX25" s="103">
        <v>250</v>
      </c>
      <c r="AY25" s="116">
        <v>250</v>
      </c>
      <c r="AZ25" s="115">
        <v>250</v>
      </c>
      <c r="BA25" s="103">
        <v>250</v>
      </c>
      <c r="BB25" s="103">
        <v>250</v>
      </c>
      <c r="BC25" s="103">
        <v>250</v>
      </c>
      <c r="BD25" s="103">
        <v>250</v>
      </c>
      <c r="BE25" s="103">
        <v>250</v>
      </c>
      <c r="BF25" s="103">
        <v>250</v>
      </c>
      <c r="BG25" s="103">
        <v>250</v>
      </c>
      <c r="BH25" s="103">
        <v>250</v>
      </c>
      <c r="BI25" s="103">
        <v>250</v>
      </c>
      <c r="BJ25" s="103">
        <v>250</v>
      </c>
      <c r="BK25" s="116">
        <v>250</v>
      </c>
      <c r="BL25" s="115">
        <v>250</v>
      </c>
      <c r="BM25" s="103">
        <v>250</v>
      </c>
      <c r="BN25" s="103">
        <v>250</v>
      </c>
      <c r="BO25" s="103">
        <v>250</v>
      </c>
      <c r="BP25" s="103">
        <v>250</v>
      </c>
      <c r="BQ25" s="103">
        <v>250</v>
      </c>
      <c r="BR25" s="103">
        <v>250</v>
      </c>
      <c r="BS25" s="103">
        <v>250</v>
      </c>
      <c r="BT25" s="103">
        <v>250</v>
      </c>
      <c r="BU25" s="103">
        <v>250</v>
      </c>
      <c r="BV25" s="103">
        <v>250</v>
      </c>
      <c r="BW25" s="116">
        <v>250</v>
      </c>
      <c r="BX25" s="115">
        <v>250</v>
      </c>
      <c r="BY25" s="103">
        <v>250</v>
      </c>
      <c r="BZ25" s="103">
        <v>250</v>
      </c>
      <c r="CA25" s="103">
        <v>250</v>
      </c>
      <c r="CB25" s="103">
        <v>251</v>
      </c>
      <c r="CC25" s="103">
        <v>252</v>
      </c>
      <c r="CD25" s="103">
        <v>253</v>
      </c>
      <c r="CE25" s="103">
        <v>254</v>
      </c>
      <c r="CF25" s="103">
        <v>255</v>
      </c>
      <c r="CG25" s="103">
        <v>256</v>
      </c>
      <c r="CH25" s="103">
        <v>257</v>
      </c>
      <c r="CI25" s="116">
        <v>258</v>
      </c>
      <c r="CJ25" s="105">
        <f>SUM(C25:CA25)</f>
        <v>16700</v>
      </c>
      <c r="CK25" s="135"/>
    </row>
    <row r="26" spans="1:89">
      <c r="A26" s="91" t="s">
        <v>2231</v>
      </c>
      <c r="B26" s="107"/>
      <c r="C26" s="202">
        <v>0.125</v>
      </c>
      <c r="D26" s="115"/>
      <c r="E26" s="103"/>
      <c r="F26" s="103"/>
      <c r="G26" s="103"/>
      <c r="H26" s="103">
        <f>H11*$C$26</f>
        <v>0</v>
      </c>
      <c r="I26" s="103">
        <f t="shared" ref="I26:BT26" si="24">I11*$C$26</f>
        <v>0</v>
      </c>
      <c r="J26" s="103">
        <f t="shared" si="24"/>
        <v>0</v>
      </c>
      <c r="K26" s="103">
        <v>0</v>
      </c>
      <c r="L26" s="103">
        <f t="shared" si="24"/>
        <v>3987.9987500000007</v>
      </c>
      <c r="M26" s="103">
        <f t="shared" si="24"/>
        <v>3987.9987500000007</v>
      </c>
      <c r="N26" s="103">
        <f t="shared" si="24"/>
        <v>3987.9987500000007</v>
      </c>
      <c r="O26" s="116">
        <f t="shared" si="24"/>
        <v>3987.9987500000007</v>
      </c>
      <c r="P26" s="121">
        <f t="shared" si="24"/>
        <v>3987.9987500000007</v>
      </c>
      <c r="Q26" s="103">
        <f t="shared" si="24"/>
        <v>3987.9987500000007</v>
      </c>
      <c r="R26" s="103">
        <f t="shared" si="24"/>
        <v>3987.9987500000007</v>
      </c>
      <c r="S26" s="103">
        <f t="shared" si="24"/>
        <v>3987.9987500000007</v>
      </c>
      <c r="T26" s="103">
        <f t="shared" si="24"/>
        <v>3987.9987500000007</v>
      </c>
      <c r="U26" s="103">
        <f t="shared" si="24"/>
        <v>3987.9987500000007</v>
      </c>
      <c r="V26" s="103">
        <f t="shared" si="24"/>
        <v>3987.9987500000007</v>
      </c>
      <c r="W26" s="103">
        <f t="shared" si="24"/>
        <v>5636.7986250000004</v>
      </c>
      <c r="X26" s="103">
        <f t="shared" si="24"/>
        <v>4386.7986250000004</v>
      </c>
      <c r="Y26" s="103">
        <f t="shared" si="24"/>
        <v>4386.7986250000004</v>
      </c>
      <c r="Z26" s="103">
        <f t="shared" si="24"/>
        <v>4386.7986250000004</v>
      </c>
      <c r="AA26" s="181">
        <f t="shared" si="24"/>
        <v>4386.7986250000004</v>
      </c>
      <c r="AB26" s="115">
        <f t="shared" si="24"/>
        <v>4386.7986250000004</v>
      </c>
      <c r="AC26" s="103">
        <f t="shared" si="24"/>
        <v>4386.7986250000004</v>
      </c>
      <c r="AD26" s="103">
        <f t="shared" si="24"/>
        <v>4386.7986250000004</v>
      </c>
      <c r="AE26" s="103">
        <f t="shared" si="24"/>
        <v>4386.7986250000004</v>
      </c>
      <c r="AF26" s="103">
        <f t="shared" si="24"/>
        <v>4386.7986250000004</v>
      </c>
      <c r="AG26" s="103">
        <f t="shared" si="24"/>
        <v>4386.7986250000004</v>
      </c>
      <c r="AH26" s="103">
        <f t="shared" si="24"/>
        <v>4386.7986250000004</v>
      </c>
      <c r="AI26" s="103">
        <f t="shared" si="24"/>
        <v>6075.4784875000005</v>
      </c>
      <c r="AJ26" s="103">
        <f t="shared" si="24"/>
        <v>4825.4784875000005</v>
      </c>
      <c r="AK26" s="103">
        <f t="shared" si="24"/>
        <v>4825.4784875000005</v>
      </c>
      <c r="AL26" s="103">
        <f t="shared" si="24"/>
        <v>4825.4784875000005</v>
      </c>
      <c r="AM26" s="116">
        <f t="shared" si="24"/>
        <v>4825.4784875000005</v>
      </c>
      <c r="AN26" s="115">
        <f t="shared" si="24"/>
        <v>4825.4784875000005</v>
      </c>
      <c r="AO26" s="103">
        <f t="shared" si="24"/>
        <v>4825.4784875000005</v>
      </c>
      <c r="AP26" s="103">
        <f t="shared" si="24"/>
        <v>4825.4784875000005</v>
      </c>
      <c r="AQ26" s="103">
        <f t="shared" si="24"/>
        <v>4825.4784875000005</v>
      </c>
      <c r="AR26" s="103">
        <f t="shared" si="24"/>
        <v>4825.4784875000005</v>
      </c>
      <c r="AS26" s="103">
        <f t="shared" si="24"/>
        <v>4825.4784875000005</v>
      </c>
      <c r="AT26" s="103">
        <f t="shared" si="24"/>
        <v>4825.4784875000005</v>
      </c>
      <c r="AU26" s="103">
        <f t="shared" si="24"/>
        <v>5549.3002606250011</v>
      </c>
      <c r="AV26" s="103">
        <f t="shared" si="24"/>
        <v>5549.3002606250011</v>
      </c>
      <c r="AW26" s="103">
        <f t="shared" si="24"/>
        <v>5549.3002606250011</v>
      </c>
      <c r="AX26" s="103">
        <f t="shared" si="24"/>
        <v>5549.3002606250011</v>
      </c>
      <c r="AY26" s="116">
        <f t="shared" si="24"/>
        <v>5549.3002606250011</v>
      </c>
      <c r="AZ26" s="115">
        <f t="shared" si="24"/>
        <v>5549.3002606250011</v>
      </c>
      <c r="BA26" s="103">
        <f t="shared" si="24"/>
        <v>5549.3002606250011</v>
      </c>
      <c r="BB26" s="103">
        <f t="shared" si="24"/>
        <v>5549.3002606250011</v>
      </c>
      <c r="BC26" s="103">
        <f t="shared" si="24"/>
        <v>5549.3002606250011</v>
      </c>
      <c r="BD26" s="103">
        <f t="shared" si="24"/>
        <v>5549.3002606250011</v>
      </c>
      <c r="BE26" s="103">
        <f t="shared" si="24"/>
        <v>5549.3002606250011</v>
      </c>
      <c r="BF26" s="103">
        <f t="shared" si="24"/>
        <v>5549.3002606250011</v>
      </c>
      <c r="BG26" s="103">
        <f t="shared" si="24"/>
        <v>6381.6952997187518</v>
      </c>
      <c r="BH26" s="103">
        <f t="shared" si="24"/>
        <v>6381.6952997187518</v>
      </c>
      <c r="BI26" s="103">
        <f t="shared" si="24"/>
        <v>6381.6952997187518</v>
      </c>
      <c r="BJ26" s="103">
        <f t="shared" si="24"/>
        <v>6381.6952997187518</v>
      </c>
      <c r="BK26" s="116">
        <f t="shared" si="24"/>
        <v>6381.6952997187518</v>
      </c>
      <c r="BL26" s="115">
        <f t="shared" si="24"/>
        <v>6381.6952997187518</v>
      </c>
      <c r="BM26" s="103">
        <f t="shared" si="24"/>
        <v>6381.6952997187518</v>
      </c>
      <c r="BN26" s="103">
        <f t="shared" si="24"/>
        <v>6381.6952997187518</v>
      </c>
      <c r="BO26" s="103">
        <f t="shared" si="24"/>
        <v>6381.6952997187518</v>
      </c>
      <c r="BP26" s="103">
        <f t="shared" si="24"/>
        <v>6381.6952997187518</v>
      </c>
      <c r="BQ26" s="103">
        <f t="shared" si="24"/>
        <v>6381.6952997187518</v>
      </c>
      <c r="BR26" s="103">
        <f t="shared" si="24"/>
        <v>6381.6952997187518</v>
      </c>
      <c r="BS26" s="103">
        <f t="shared" si="24"/>
        <v>7338.9495946765646</v>
      </c>
      <c r="BT26" s="103">
        <f t="shared" si="24"/>
        <v>7338.9495946765646</v>
      </c>
      <c r="BU26" s="103">
        <f t="shared" ref="BU26:CA26" si="25">BU11*$C$26</f>
        <v>7338.9495946765646</v>
      </c>
      <c r="BV26" s="103">
        <f t="shared" si="25"/>
        <v>7338.9495946765646</v>
      </c>
      <c r="BW26" s="116">
        <f t="shared" si="25"/>
        <v>7338.9495946765646</v>
      </c>
      <c r="BX26" s="115">
        <f t="shared" si="25"/>
        <v>7338.9495946765646</v>
      </c>
      <c r="BY26" s="103">
        <f t="shared" si="25"/>
        <v>7338.9495946765646</v>
      </c>
      <c r="BZ26" s="103">
        <f t="shared" si="25"/>
        <v>7338.9495946765646</v>
      </c>
      <c r="CA26" s="103">
        <f t="shared" si="25"/>
        <v>7338.9495946765646</v>
      </c>
      <c r="CB26" s="103">
        <f t="shared" ref="CB26:CI26" si="26">CB11*$C$26</f>
        <v>7338.9495946765646</v>
      </c>
      <c r="CC26" s="103">
        <f t="shared" si="26"/>
        <v>7338.9495946765646</v>
      </c>
      <c r="CD26" s="103">
        <f t="shared" si="26"/>
        <v>7338.9495946765646</v>
      </c>
      <c r="CE26" s="103">
        <f t="shared" si="26"/>
        <v>7338.9495946765646</v>
      </c>
      <c r="CF26" s="103">
        <f t="shared" si="26"/>
        <v>7338.9495946765646</v>
      </c>
      <c r="CG26" s="103">
        <f t="shared" si="26"/>
        <v>7338.9495946765646</v>
      </c>
      <c r="CH26" s="103">
        <f t="shared" si="26"/>
        <v>7338.9495946765646</v>
      </c>
      <c r="CI26" s="116">
        <f t="shared" si="26"/>
        <v>7338.9495946765646</v>
      </c>
      <c r="CJ26" s="105">
        <f>SUM(D26:CA26)</f>
        <v>366137.804676214</v>
      </c>
      <c r="CK26" s="135"/>
    </row>
    <row r="27" spans="1:89">
      <c r="A27" s="91" t="s">
        <v>2236</v>
      </c>
      <c r="B27" s="107"/>
      <c r="C27" s="109">
        <v>20</v>
      </c>
      <c r="D27" s="115">
        <v>20</v>
      </c>
      <c r="E27" s="115">
        <v>20</v>
      </c>
      <c r="F27" s="115">
        <v>20</v>
      </c>
      <c r="G27" s="115">
        <v>20</v>
      </c>
      <c r="H27" s="115">
        <v>20</v>
      </c>
      <c r="I27" s="115">
        <v>20</v>
      </c>
      <c r="J27" s="115">
        <v>20</v>
      </c>
      <c r="K27" s="103">
        <f t="shared" ref="K27:BL27" si="27">$C$27</f>
        <v>20</v>
      </c>
      <c r="L27" s="103">
        <f t="shared" si="27"/>
        <v>20</v>
      </c>
      <c r="M27" s="103">
        <f t="shared" si="27"/>
        <v>20</v>
      </c>
      <c r="N27" s="103">
        <f t="shared" si="27"/>
        <v>20</v>
      </c>
      <c r="O27" s="116">
        <f t="shared" si="27"/>
        <v>20</v>
      </c>
      <c r="P27" s="121">
        <f t="shared" si="27"/>
        <v>20</v>
      </c>
      <c r="Q27" s="103">
        <f t="shared" si="27"/>
        <v>20</v>
      </c>
      <c r="R27" s="103">
        <f t="shared" si="27"/>
        <v>20</v>
      </c>
      <c r="S27" s="103">
        <f t="shared" si="27"/>
        <v>20</v>
      </c>
      <c r="T27" s="103">
        <f t="shared" si="27"/>
        <v>20</v>
      </c>
      <c r="U27" s="103">
        <f t="shared" si="27"/>
        <v>20</v>
      </c>
      <c r="V27" s="103">
        <f t="shared" si="27"/>
        <v>20</v>
      </c>
      <c r="W27" s="103">
        <f t="shared" si="27"/>
        <v>20</v>
      </c>
      <c r="X27" s="103">
        <f t="shared" si="27"/>
        <v>20</v>
      </c>
      <c r="Y27" s="103">
        <f t="shared" si="27"/>
        <v>20</v>
      </c>
      <c r="Z27" s="103">
        <f t="shared" si="27"/>
        <v>20</v>
      </c>
      <c r="AA27" s="181">
        <f t="shared" si="27"/>
        <v>20</v>
      </c>
      <c r="AB27" s="115">
        <f t="shared" si="27"/>
        <v>20</v>
      </c>
      <c r="AC27" s="103">
        <f t="shared" si="27"/>
        <v>20</v>
      </c>
      <c r="AD27" s="103">
        <f t="shared" si="27"/>
        <v>20</v>
      </c>
      <c r="AE27" s="103">
        <f t="shared" si="27"/>
        <v>20</v>
      </c>
      <c r="AF27" s="103">
        <f t="shared" si="27"/>
        <v>20</v>
      </c>
      <c r="AG27" s="103">
        <f t="shared" si="27"/>
        <v>20</v>
      </c>
      <c r="AH27" s="103">
        <f t="shared" si="27"/>
        <v>20</v>
      </c>
      <c r="AI27" s="103">
        <f t="shared" si="27"/>
        <v>20</v>
      </c>
      <c r="AJ27" s="103">
        <f t="shared" si="27"/>
        <v>20</v>
      </c>
      <c r="AK27" s="103">
        <f t="shared" si="27"/>
        <v>20</v>
      </c>
      <c r="AL27" s="103">
        <f t="shared" si="27"/>
        <v>20</v>
      </c>
      <c r="AM27" s="116">
        <f t="shared" si="27"/>
        <v>20</v>
      </c>
      <c r="AN27" s="115">
        <f t="shared" si="27"/>
        <v>20</v>
      </c>
      <c r="AO27" s="103">
        <f t="shared" si="27"/>
        <v>20</v>
      </c>
      <c r="AP27" s="103">
        <f t="shared" si="27"/>
        <v>20</v>
      </c>
      <c r="AQ27" s="103">
        <f t="shared" si="27"/>
        <v>20</v>
      </c>
      <c r="AR27" s="103">
        <f t="shared" si="27"/>
        <v>20</v>
      </c>
      <c r="AS27" s="103">
        <f t="shared" si="27"/>
        <v>20</v>
      </c>
      <c r="AT27" s="103">
        <f t="shared" si="27"/>
        <v>20</v>
      </c>
      <c r="AU27" s="103">
        <f t="shared" si="27"/>
        <v>20</v>
      </c>
      <c r="AV27" s="103">
        <f t="shared" si="27"/>
        <v>20</v>
      </c>
      <c r="AW27" s="103">
        <f t="shared" si="27"/>
        <v>20</v>
      </c>
      <c r="AX27" s="103">
        <f t="shared" si="27"/>
        <v>20</v>
      </c>
      <c r="AY27" s="116">
        <f t="shared" si="27"/>
        <v>20</v>
      </c>
      <c r="AZ27" s="115">
        <f t="shared" si="27"/>
        <v>20</v>
      </c>
      <c r="BA27" s="103">
        <f t="shared" si="27"/>
        <v>20</v>
      </c>
      <c r="BB27" s="103">
        <f t="shared" si="27"/>
        <v>20</v>
      </c>
      <c r="BC27" s="103">
        <f t="shared" si="27"/>
        <v>20</v>
      </c>
      <c r="BD27" s="103">
        <f t="shared" si="27"/>
        <v>20</v>
      </c>
      <c r="BE27" s="103">
        <f t="shared" si="27"/>
        <v>20</v>
      </c>
      <c r="BF27" s="103">
        <f t="shared" si="27"/>
        <v>20</v>
      </c>
      <c r="BG27" s="103">
        <f t="shared" si="27"/>
        <v>20</v>
      </c>
      <c r="BH27" s="103">
        <f t="shared" si="27"/>
        <v>20</v>
      </c>
      <c r="BI27" s="103">
        <f t="shared" si="27"/>
        <v>20</v>
      </c>
      <c r="BJ27" s="103">
        <f t="shared" si="27"/>
        <v>20</v>
      </c>
      <c r="BK27" s="116">
        <f t="shared" si="27"/>
        <v>20</v>
      </c>
      <c r="BL27" s="115">
        <f t="shared" si="27"/>
        <v>20</v>
      </c>
      <c r="BM27" s="103">
        <f t="shared" ref="BM27:CI27" si="28">$C$27</f>
        <v>20</v>
      </c>
      <c r="BN27" s="103">
        <f t="shared" si="28"/>
        <v>20</v>
      </c>
      <c r="BO27" s="103">
        <f t="shared" si="28"/>
        <v>20</v>
      </c>
      <c r="BP27" s="103">
        <f t="shared" si="28"/>
        <v>20</v>
      </c>
      <c r="BQ27" s="103">
        <f t="shared" si="28"/>
        <v>20</v>
      </c>
      <c r="BR27" s="103">
        <f t="shared" si="28"/>
        <v>20</v>
      </c>
      <c r="BS27" s="103">
        <f t="shared" si="28"/>
        <v>20</v>
      </c>
      <c r="BT27" s="103">
        <f t="shared" si="28"/>
        <v>20</v>
      </c>
      <c r="BU27" s="103">
        <f t="shared" si="28"/>
        <v>20</v>
      </c>
      <c r="BV27" s="103">
        <f t="shared" si="28"/>
        <v>20</v>
      </c>
      <c r="BW27" s="116">
        <f t="shared" si="28"/>
        <v>20</v>
      </c>
      <c r="BX27" s="115">
        <f t="shared" si="28"/>
        <v>20</v>
      </c>
      <c r="BY27" s="103">
        <f t="shared" si="28"/>
        <v>20</v>
      </c>
      <c r="BZ27" s="103">
        <f t="shared" si="28"/>
        <v>20</v>
      </c>
      <c r="CA27" s="103">
        <f t="shared" si="28"/>
        <v>20</v>
      </c>
      <c r="CB27" s="103">
        <f t="shared" si="28"/>
        <v>20</v>
      </c>
      <c r="CC27" s="103">
        <f t="shared" si="28"/>
        <v>20</v>
      </c>
      <c r="CD27" s="103">
        <f t="shared" si="28"/>
        <v>20</v>
      </c>
      <c r="CE27" s="103">
        <f t="shared" si="28"/>
        <v>20</v>
      </c>
      <c r="CF27" s="103">
        <f t="shared" si="28"/>
        <v>20</v>
      </c>
      <c r="CG27" s="103">
        <f t="shared" si="28"/>
        <v>20</v>
      </c>
      <c r="CH27" s="103">
        <f t="shared" si="28"/>
        <v>20</v>
      </c>
      <c r="CI27" s="116">
        <f t="shared" si="28"/>
        <v>20</v>
      </c>
      <c r="CJ27" s="135">
        <f>SUM(D27:CA27)</f>
        <v>1520</v>
      </c>
      <c r="CK27" s="135"/>
    </row>
    <row r="28" spans="1:89">
      <c r="A28" s="91" t="s">
        <v>1274</v>
      </c>
      <c r="B28" s="107"/>
      <c r="C28" s="105">
        <v>400</v>
      </c>
      <c r="D28" s="115"/>
      <c r="E28" s="103">
        <v>400</v>
      </c>
      <c r="F28" s="103"/>
      <c r="G28" s="103"/>
      <c r="H28" s="103"/>
      <c r="I28" s="103"/>
      <c r="J28" s="103"/>
      <c r="K28" s="103"/>
      <c r="L28" s="103"/>
      <c r="M28" s="103"/>
      <c r="N28" s="103"/>
      <c r="O28" s="116"/>
      <c r="P28" s="121"/>
      <c r="Q28" s="103">
        <f>C28</f>
        <v>400</v>
      </c>
      <c r="R28" s="103"/>
      <c r="S28" s="103"/>
      <c r="T28" s="103"/>
      <c r="U28" s="103"/>
      <c r="V28" s="103"/>
      <c r="W28" s="103"/>
      <c r="X28" s="103"/>
      <c r="Y28" s="103"/>
      <c r="Z28" s="103"/>
      <c r="AA28" s="181"/>
      <c r="AB28" s="115"/>
      <c r="AC28" s="103">
        <f>C28</f>
        <v>400</v>
      </c>
      <c r="AD28" s="103"/>
      <c r="AE28" s="103"/>
      <c r="AF28" s="103"/>
      <c r="AG28" s="103"/>
      <c r="AH28" s="103"/>
      <c r="AI28" s="103"/>
      <c r="AJ28" s="103"/>
      <c r="AK28" s="103"/>
      <c r="AL28" s="103"/>
      <c r="AM28" s="116"/>
      <c r="AN28" s="115"/>
      <c r="AO28" s="103">
        <f>C28</f>
        <v>400</v>
      </c>
      <c r="AP28" s="103"/>
      <c r="AQ28" s="103"/>
      <c r="AR28" s="103"/>
      <c r="AS28" s="103"/>
      <c r="AT28" s="103"/>
      <c r="AU28" s="103"/>
      <c r="AV28" s="103"/>
      <c r="AW28" s="103"/>
      <c r="AX28" s="103"/>
      <c r="AY28" s="116"/>
      <c r="AZ28" s="115"/>
      <c r="BA28" s="103">
        <f>C28</f>
        <v>400</v>
      </c>
      <c r="BB28" s="103"/>
      <c r="BC28" s="103"/>
      <c r="BD28" s="103"/>
      <c r="BE28" s="103"/>
      <c r="BF28" s="103"/>
      <c r="BG28" s="103"/>
      <c r="BH28" s="103"/>
      <c r="BI28" s="103"/>
      <c r="BJ28" s="103"/>
      <c r="BK28" s="116"/>
      <c r="BL28" s="115"/>
      <c r="BM28" s="103">
        <f>C28</f>
        <v>400</v>
      </c>
      <c r="BN28" s="103"/>
      <c r="BO28" s="103"/>
      <c r="BP28" s="103"/>
      <c r="BQ28" s="103"/>
      <c r="BR28" s="103"/>
      <c r="BS28" s="103"/>
      <c r="BT28" s="103"/>
      <c r="BU28" s="103"/>
      <c r="BV28" s="103"/>
      <c r="BW28" s="116"/>
      <c r="BX28" s="115"/>
      <c r="BY28" s="103">
        <f>C28</f>
        <v>400</v>
      </c>
      <c r="BZ28" s="103"/>
      <c r="CA28" s="103"/>
      <c r="CB28" s="103"/>
      <c r="CC28" s="103"/>
      <c r="CD28" s="103"/>
      <c r="CE28" s="103"/>
      <c r="CF28" s="103"/>
      <c r="CG28" s="103"/>
      <c r="CH28" s="103"/>
      <c r="CI28" s="116"/>
      <c r="CJ28" s="105">
        <f>SUM(C28:CA28)</f>
        <v>3200</v>
      </c>
      <c r="CK28" s="135"/>
    </row>
    <row r="29" spans="1:89">
      <c r="A29" s="91" t="s">
        <v>1273</v>
      </c>
      <c r="B29" s="107"/>
      <c r="C29" s="105"/>
      <c r="D29" s="115">
        <v>4500</v>
      </c>
      <c r="E29" s="103"/>
      <c r="F29" s="103"/>
      <c r="G29" s="103"/>
      <c r="H29" s="103"/>
      <c r="I29" s="103"/>
      <c r="J29" s="103"/>
      <c r="K29" s="103">
        <v>0</v>
      </c>
      <c r="L29" s="103">
        <v>0</v>
      </c>
      <c r="M29" s="103">
        <v>0</v>
      </c>
      <c r="N29" s="103">
        <v>0</v>
      </c>
      <c r="O29" s="116"/>
      <c r="P29" s="121"/>
      <c r="Q29" s="103"/>
      <c r="R29" s="103"/>
      <c r="S29" s="103"/>
      <c r="T29" s="103"/>
      <c r="U29" s="103"/>
      <c r="V29" s="103"/>
      <c r="W29" s="103"/>
      <c r="X29" s="103"/>
      <c r="Y29" s="103"/>
      <c r="Z29" s="103"/>
      <c r="AA29" s="181"/>
      <c r="AB29" s="115">
        <v>450</v>
      </c>
      <c r="AC29" s="103"/>
      <c r="AD29" s="103"/>
      <c r="AE29" s="103"/>
      <c r="AF29" s="103"/>
      <c r="AG29" s="103"/>
      <c r="AH29" s="103"/>
      <c r="AI29" s="103"/>
      <c r="AJ29" s="103"/>
      <c r="AK29" s="103"/>
      <c r="AL29" s="103"/>
      <c r="AM29" s="116"/>
      <c r="AN29" s="115">
        <v>450</v>
      </c>
      <c r="AO29" s="103"/>
      <c r="AP29" s="103"/>
      <c r="AQ29" s="103"/>
      <c r="AR29" s="103"/>
      <c r="AS29" s="103"/>
      <c r="AT29" s="103"/>
      <c r="AU29" s="103"/>
      <c r="AV29" s="103"/>
      <c r="AW29" s="103"/>
      <c r="AX29" s="103"/>
      <c r="AY29" s="116"/>
      <c r="AZ29" s="115">
        <v>450</v>
      </c>
      <c r="BA29" s="103"/>
      <c r="BB29" s="103"/>
      <c r="BC29" s="103"/>
      <c r="BD29" s="103"/>
      <c r="BE29" s="103"/>
      <c r="BF29" s="103"/>
      <c r="BG29" s="103"/>
      <c r="BH29" s="103"/>
      <c r="BI29" s="103"/>
      <c r="BJ29" s="103"/>
      <c r="BK29" s="116"/>
      <c r="BL29" s="115">
        <v>450</v>
      </c>
      <c r="BM29" s="103"/>
      <c r="BN29" s="103"/>
      <c r="BO29" s="103"/>
      <c r="BP29" s="103"/>
      <c r="BQ29" s="103"/>
      <c r="BR29" s="103"/>
      <c r="BS29" s="103"/>
      <c r="BT29" s="103"/>
      <c r="BU29" s="103"/>
      <c r="BV29" s="103"/>
      <c r="BW29" s="116"/>
      <c r="BX29" s="115">
        <v>450</v>
      </c>
      <c r="BY29" s="103"/>
      <c r="BZ29" s="103"/>
      <c r="CA29" s="103"/>
      <c r="CB29" s="103"/>
      <c r="CC29" s="103"/>
      <c r="CD29" s="103"/>
      <c r="CE29" s="103"/>
      <c r="CF29" s="103"/>
      <c r="CG29" s="103"/>
      <c r="CH29" s="103"/>
      <c r="CI29" s="116"/>
      <c r="CJ29" s="105">
        <f>SUM(C29:CA29)</f>
        <v>6750</v>
      </c>
      <c r="CK29" s="135"/>
    </row>
    <row r="30" spans="1:89">
      <c r="A30" s="91" t="s">
        <v>2248</v>
      </c>
      <c r="B30" s="107"/>
      <c r="C30" s="105">
        <v>0</v>
      </c>
      <c r="D30" s="115"/>
      <c r="E30" s="103"/>
      <c r="F30" s="103"/>
      <c r="G30" s="103"/>
      <c r="H30" s="103"/>
      <c r="I30" s="103"/>
      <c r="J30" s="103"/>
      <c r="K30" s="103">
        <v>0</v>
      </c>
      <c r="L30" s="103">
        <v>0</v>
      </c>
      <c r="M30" s="103">
        <v>0</v>
      </c>
      <c r="N30" s="103">
        <v>0</v>
      </c>
      <c r="O30" s="116">
        <v>0</v>
      </c>
      <c r="P30" s="121"/>
      <c r="Q30" s="103"/>
      <c r="R30" s="103"/>
      <c r="S30" s="103"/>
      <c r="T30" s="103"/>
      <c r="U30" s="103"/>
      <c r="V30" s="103"/>
      <c r="W30" s="103"/>
      <c r="X30" s="103"/>
      <c r="Y30" s="103"/>
      <c r="Z30" s="103"/>
      <c r="AA30" s="181"/>
      <c r="AB30" s="115"/>
      <c r="AC30" s="103"/>
      <c r="AD30" s="103"/>
      <c r="AE30" s="103"/>
      <c r="AF30" s="103"/>
      <c r="AG30" s="103"/>
      <c r="AH30" s="103"/>
      <c r="AI30" s="103"/>
      <c r="AJ30" s="103"/>
      <c r="AK30" s="103"/>
      <c r="AL30" s="103"/>
      <c r="AM30" s="116"/>
      <c r="AN30" s="115"/>
      <c r="AO30" s="103"/>
      <c r="AP30" s="103"/>
      <c r="AQ30" s="103"/>
      <c r="AR30" s="103"/>
      <c r="AS30" s="103"/>
      <c r="AT30" s="103"/>
      <c r="AU30" s="103"/>
      <c r="AV30" s="103"/>
      <c r="AW30" s="103"/>
      <c r="AX30" s="103"/>
      <c r="AY30" s="116"/>
      <c r="AZ30" s="115"/>
      <c r="BA30" s="103"/>
      <c r="BB30" s="103"/>
      <c r="BC30" s="103"/>
      <c r="BD30" s="103"/>
      <c r="BE30" s="103"/>
      <c r="BF30" s="103"/>
      <c r="BG30" s="103"/>
      <c r="BH30" s="103"/>
      <c r="BI30" s="103"/>
      <c r="BJ30" s="103"/>
      <c r="BK30" s="116"/>
      <c r="BL30" s="115"/>
      <c r="BM30" s="103"/>
      <c r="BN30" s="103"/>
      <c r="BO30" s="103"/>
      <c r="BP30" s="103"/>
      <c r="BQ30" s="103"/>
      <c r="BR30" s="103"/>
      <c r="BS30" s="103"/>
      <c r="BT30" s="103"/>
      <c r="BU30" s="103"/>
      <c r="BV30" s="103"/>
      <c r="BW30" s="116"/>
      <c r="BX30" s="115"/>
      <c r="BY30" s="103"/>
      <c r="BZ30" s="103"/>
      <c r="CA30" s="103"/>
      <c r="CB30" s="103"/>
      <c r="CC30" s="103"/>
      <c r="CD30" s="103"/>
      <c r="CE30" s="103"/>
      <c r="CF30" s="103"/>
      <c r="CG30" s="103"/>
      <c r="CH30" s="103"/>
      <c r="CI30" s="116"/>
      <c r="CJ30" s="105"/>
      <c r="CK30" s="135"/>
    </row>
    <row r="31" spans="1:89">
      <c r="A31" s="91" t="s">
        <v>9118</v>
      </c>
      <c r="B31" s="107"/>
      <c r="C31" s="105">
        <v>5000</v>
      </c>
      <c r="D31" s="115">
        <v>0</v>
      </c>
      <c r="E31" s="103">
        <v>0</v>
      </c>
      <c r="F31" s="103">
        <v>0</v>
      </c>
      <c r="G31" s="103">
        <v>0</v>
      </c>
      <c r="H31" s="103">
        <v>2000</v>
      </c>
      <c r="I31" s="103">
        <v>2000</v>
      </c>
      <c r="J31" s="103">
        <v>2000</v>
      </c>
      <c r="K31" s="103">
        <v>2000</v>
      </c>
      <c r="L31" s="103">
        <f t="shared" ref="L31:O31" si="29">$C$31</f>
        <v>5000</v>
      </c>
      <c r="M31" s="103">
        <f t="shared" si="29"/>
        <v>5000</v>
      </c>
      <c r="N31" s="103">
        <f t="shared" si="29"/>
        <v>5000</v>
      </c>
      <c r="O31" s="116">
        <f t="shared" si="29"/>
        <v>5000</v>
      </c>
      <c r="P31" s="121">
        <v>5500</v>
      </c>
      <c r="Q31" s="121">
        <v>5500</v>
      </c>
      <c r="R31" s="121">
        <v>5500</v>
      </c>
      <c r="S31" s="121">
        <v>5500</v>
      </c>
      <c r="T31" s="121">
        <v>5500</v>
      </c>
      <c r="U31" s="121">
        <v>5500</v>
      </c>
      <c r="V31" s="121">
        <v>5500</v>
      </c>
      <c r="W31" s="121">
        <v>5500</v>
      </c>
      <c r="X31" s="121">
        <v>5500</v>
      </c>
      <c r="Y31" s="121">
        <v>5500</v>
      </c>
      <c r="Z31" s="121">
        <v>5500</v>
      </c>
      <c r="AA31" s="121">
        <v>5500</v>
      </c>
      <c r="AB31" s="115">
        <v>6000</v>
      </c>
      <c r="AC31" s="115">
        <v>6000</v>
      </c>
      <c r="AD31" s="115">
        <v>6000</v>
      </c>
      <c r="AE31" s="115">
        <v>6000</v>
      </c>
      <c r="AF31" s="115">
        <v>6000</v>
      </c>
      <c r="AG31" s="115">
        <v>6000</v>
      </c>
      <c r="AH31" s="115">
        <v>6000</v>
      </c>
      <c r="AI31" s="115">
        <v>6000</v>
      </c>
      <c r="AJ31" s="115">
        <v>6000</v>
      </c>
      <c r="AK31" s="115">
        <v>6000</v>
      </c>
      <c r="AL31" s="115">
        <v>6000</v>
      </c>
      <c r="AM31" s="115">
        <v>6000</v>
      </c>
      <c r="AN31" s="115">
        <v>6600</v>
      </c>
      <c r="AO31" s="115">
        <v>6600</v>
      </c>
      <c r="AP31" s="115">
        <v>6600</v>
      </c>
      <c r="AQ31" s="115">
        <v>6600</v>
      </c>
      <c r="AR31" s="115">
        <v>6600</v>
      </c>
      <c r="AS31" s="115">
        <v>6600</v>
      </c>
      <c r="AT31" s="115">
        <v>6600</v>
      </c>
      <c r="AU31" s="115">
        <v>6600</v>
      </c>
      <c r="AV31" s="115">
        <v>6600</v>
      </c>
      <c r="AW31" s="115">
        <v>6600</v>
      </c>
      <c r="AX31" s="115">
        <v>6600</v>
      </c>
      <c r="AY31" s="115">
        <v>6600</v>
      </c>
      <c r="AZ31" s="115">
        <v>7200</v>
      </c>
      <c r="BA31" s="115">
        <v>7200</v>
      </c>
      <c r="BB31" s="115">
        <v>7200</v>
      </c>
      <c r="BC31" s="115">
        <v>7200</v>
      </c>
      <c r="BD31" s="115">
        <v>7200</v>
      </c>
      <c r="BE31" s="115">
        <v>7200</v>
      </c>
      <c r="BF31" s="115">
        <v>7200</v>
      </c>
      <c r="BG31" s="115">
        <v>7200</v>
      </c>
      <c r="BH31" s="115">
        <v>7200</v>
      </c>
      <c r="BI31" s="115">
        <v>7200</v>
      </c>
      <c r="BJ31" s="115">
        <v>7200</v>
      </c>
      <c r="BK31" s="115">
        <v>7200</v>
      </c>
      <c r="BL31" s="115">
        <f t="shared" ref="BL31:BU31" si="30">$C$31</f>
        <v>5000</v>
      </c>
      <c r="BM31" s="103">
        <f t="shared" si="30"/>
        <v>5000</v>
      </c>
      <c r="BN31" s="103">
        <f t="shared" si="30"/>
        <v>5000</v>
      </c>
      <c r="BO31" s="103">
        <f t="shared" si="30"/>
        <v>5000</v>
      </c>
      <c r="BP31" s="103">
        <f t="shared" si="30"/>
        <v>5000</v>
      </c>
      <c r="BQ31" s="103">
        <f t="shared" si="30"/>
        <v>5000</v>
      </c>
      <c r="BR31" s="103">
        <f t="shared" si="30"/>
        <v>5000</v>
      </c>
      <c r="BS31" s="103">
        <f t="shared" si="30"/>
        <v>5000</v>
      </c>
      <c r="BT31" s="103">
        <f t="shared" si="30"/>
        <v>5000</v>
      </c>
      <c r="BU31" s="103">
        <f t="shared" si="30"/>
        <v>5000</v>
      </c>
      <c r="BV31" s="103">
        <f t="shared" ref="BV31:CI31" si="31">$C$31</f>
        <v>5000</v>
      </c>
      <c r="BW31" s="116">
        <f t="shared" si="31"/>
        <v>5000</v>
      </c>
      <c r="BX31" s="115">
        <f t="shared" si="31"/>
        <v>5000</v>
      </c>
      <c r="BY31" s="103">
        <f t="shared" si="31"/>
        <v>5000</v>
      </c>
      <c r="BZ31" s="103">
        <f t="shared" si="31"/>
        <v>5000</v>
      </c>
      <c r="CA31" s="103">
        <f t="shared" si="31"/>
        <v>5000</v>
      </c>
      <c r="CB31" s="103">
        <f t="shared" si="31"/>
        <v>5000</v>
      </c>
      <c r="CC31" s="103">
        <f t="shared" si="31"/>
        <v>5000</v>
      </c>
      <c r="CD31" s="103">
        <f t="shared" si="31"/>
        <v>5000</v>
      </c>
      <c r="CE31" s="103">
        <f t="shared" si="31"/>
        <v>5000</v>
      </c>
      <c r="CF31" s="103">
        <f t="shared" si="31"/>
        <v>5000</v>
      </c>
      <c r="CG31" s="103">
        <f t="shared" si="31"/>
        <v>5000</v>
      </c>
      <c r="CH31" s="103">
        <f t="shared" si="31"/>
        <v>5000</v>
      </c>
      <c r="CI31" s="116">
        <f t="shared" si="31"/>
        <v>5000</v>
      </c>
      <c r="CJ31" s="105">
        <f>SUM(I31:CA31)</f>
        <v>409600</v>
      </c>
      <c r="CK31" s="135"/>
    </row>
    <row r="32" spans="1:89">
      <c r="A32" s="91" t="s">
        <v>2225</v>
      </c>
      <c r="B32" s="107"/>
      <c r="C32" s="105">
        <v>0</v>
      </c>
      <c r="D32" s="203"/>
      <c r="E32" s="204"/>
      <c r="F32" s="204"/>
      <c r="G32" s="204"/>
      <c r="H32" s="204"/>
      <c r="I32" s="204"/>
      <c r="J32" s="204"/>
      <c r="K32" s="204"/>
      <c r="L32" s="204"/>
      <c r="M32" s="204"/>
      <c r="N32" s="204"/>
      <c r="O32" s="205"/>
      <c r="P32" s="121">
        <f>$C$32</f>
        <v>0</v>
      </c>
      <c r="Q32" s="103">
        <f t="shared" ref="Q32:CB32" si="32">$C$32</f>
        <v>0</v>
      </c>
      <c r="R32" s="103">
        <f t="shared" si="32"/>
        <v>0</v>
      </c>
      <c r="S32" s="103">
        <f t="shared" si="32"/>
        <v>0</v>
      </c>
      <c r="T32" s="103">
        <f t="shared" si="32"/>
        <v>0</v>
      </c>
      <c r="U32" s="103">
        <f t="shared" si="32"/>
        <v>0</v>
      </c>
      <c r="V32" s="103">
        <f t="shared" si="32"/>
        <v>0</v>
      </c>
      <c r="W32" s="103">
        <f t="shared" si="32"/>
        <v>0</v>
      </c>
      <c r="X32" s="103">
        <f t="shared" si="32"/>
        <v>0</v>
      </c>
      <c r="Y32" s="103">
        <f t="shared" si="32"/>
        <v>0</v>
      </c>
      <c r="Z32" s="103">
        <f t="shared" si="32"/>
        <v>0</v>
      </c>
      <c r="AA32" s="181">
        <f t="shared" si="32"/>
        <v>0</v>
      </c>
      <c r="AB32" s="115">
        <f t="shared" si="32"/>
        <v>0</v>
      </c>
      <c r="AC32" s="103">
        <f t="shared" si="32"/>
        <v>0</v>
      </c>
      <c r="AD32" s="103">
        <f t="shared" si="32"/>
        <v>0</v>
      </c>
      <c r="AE32" s="103">
        <f t="shared" si="32"/>
        <v>0</v>
      </c>
      <c r="AF32" s="103">
        <f t="shared" si="32"/>
        <v>0</v>
      </c>
      <c r="AG32" s="103">
        <f t="shared" si="32"/>
        <v>0</v>
      </c>
      <c r="AH32" s="103">
        <f t="shared" si="32"/>
        <v>0</v>
      </c>
      <c r="AI32" s="103">
        <f t="shared" si="32"/>
        <v>0</v>
      </c>
      <c r="AJ32" s="103">
        <f t="shared" si="32"/>
        <v>0</v>
      </c>
      <c r="AK32" s="103">
        <f t="shared" si="32"/>
        <v>0</v>
      </c>
      <c r="AL32" s="103">
        <f t="shared" si="32"/>
        <v>0</v>
      </c>
      <c r="AM32" s="116">
        <f t="shared" si="32"/>
        <v>0</v>
      </c>
      <c r="AN32" s="115">
        <f t="shared" si="32"/>
        <v>0</v>
      </c>
      <c r="AO32" s="103">
        <f t="shared" si="32"/>
        <v>0</v>
      </c>
      <c r="AP32" s="103">
        <f t="shared" si="32"/>
        <v>0</v>
      </c>
      <c r="AQ32" s="103">
        <f t="shared" si="32"/>
        <v>0</v>
      </c>
      <c r="AR32" s="103">
        <f t="shared" si="32"/>
        <v>0</v>
      </c>
      <c r="AS32" s="103">
        <f t="shared" si="32"/>
        <v>0</v>
      </c>
      <c r="AT32" s="103">
        <f t="shared" si="32"/>
        <v>0</v>
      </c>
      <c r="AU32" s="103">
        <f t="shared" si="32"/>
        <v>0</v>
      </c>
      <c r="AV32" s="103">
        <f t="shared" si="32"/>
        <v>0</v>
      </c>
      <c r="AW32" s="103">
        <f t="shared" si="32"/>
        <v>0</v>
      </c>
      <c r="AX32" s="103">
        <f t="shared" si="32"/>
        <v>0</v>
      </c>
      <c r="AY32" s="116">
        <f t="shared" si="32"/>
        <v>0</v>
      </c>
      <c r="AZ32" s="115">
        <f t="shared" si="32"/>
        <v>0</v>
      </c>
      <c r="BA32" s="103">
        <f t="shared" si="32"/>
        <v>0</v>
      </c>
      <c r="BB32" s="103">
        <f t="shared" si="32"/>
        <v>0</v>
      </c>
      <c r="BC32" s="103">
        <f t="shared" si="32"/>
        <v>0</v>
      </c>
      <c r="BD32" s="103">
        <f t="shared" si="32"/>
        <v>0</v>
      </c>
      <c r="BE32" s="103">
        <f t="shared" si="32"/>
        <v>0</v>
      </c>
      <c r="BF32" s="103">
        <f t="shared" si="32"/>
        <v>0</v>
      </c>
      <c r="BG32" s="103">
        <f t="shared" si="32"/>
        <v>0</v>
      </c>
      <c r="BH32" s="103">
        <f t="shared" si="32"/>
        <v>0</v>
      </c>
      <c r="BI32" s="103">
        <f t="shared" si="32"/>
        <v>0</v>
      </c>
      <c r="BJ32" s="103">
        <f t="shared" si="32"/>
        <v>0</v>
      </c>
      <c r="BK32" s="116">
        <f t="shared" si="32"/>
        <v>0</v>
      </c>
      <c r="BL32" s="115">
        <f t="shared" si="32"/>
        <v>0</v>
      </c>
      <c r="BM32" s="103">
        <f t="shared" si="32"/>
        <v>0</v>
      </c>
      <c r="BN32" s="103">
        <f t="shared" si="32"/>
        <v>0</v>
      </c>
      <c r="BO32" s="103">
        <f t="shared" si="32"/>
        <v>0</v>
      </c>
      <c r="BP32" s="103">
        <f t="shared" si="32"/>
        <v>0</v>
      </c>
      <c r="BQ32" s="103">
        <f t="shared" si="32"/>
        <v>0</v>
      </c>
      <c r="BR32" s="103">
        <f t="shared" si="32"/>
        <v>0</v>
      </c>
      <c r="BS32" s="103">
        <f t="shared" si="32"/>
        <v>0</v>
      </c>
      <c r="BT32" s="103">
        <f t="shared" si="32"/>
        <v>0</v>
      </c>
      <c r="BU32" s="103">
        <f t="shared" si="32"/>
        <v>0</v>
      </c>
      <c r="BV32" s="103">
        <f t="shared" si="32"/>
        <v>0</v>
      </c>
      <c r="BW32" s="116">
        <f t="shared" si="32"/>
        <v>0</v>
      </c>
      <c r="BX32" s="115">
        <f t="shared" si="32"/>
        <v>0</v>
      </c>
      <c r="BY32" s="103">
        <f t="shared" si="32"/>
        <v>0</v>
      </c>
      <c r="BZ32" s="103">
        <f t="shared" si="32"/>
        <v>0</v>
      </c>
      <c r="CA32" s="103">
        <f t="shared" si="32"/>
        <v>0</v>
      </c>
      <c r="CB32" s="103">
        <f t="shared" si="32"/>
        <v>0</v>
      </c>
      <c r="CC32" s="103">
        <f t="shared" ref="CC32:CI32" si="33">$C$32</f>
        <v>0</v>
      </c>
      <c r="CD32" s="103">
        <f t="shared" si="33"/>
        <v>0</v>
      </c>
      <c r="CE32" s="103">
        <f t="shared" si="33"/>
        <v>0</v>
      </c>
      <c r="CF32" s="103">
        <f t="shared" si="33"/>
        <v>0</v>
      </c>
      <c r="CG32" s="103">
        <f t="shared" si="33"/>
        <v>0</v>
      </c>
      <c r="CH32" s="103">
        <f t="shared" si="33"/>
        <v>0</v>
      </c>
      <c r="CI32" s="116">
        <f t="shared" si="33"/>
        <v>0</v>
      </c>
      <c r="CJ32" s="105">
        <f>SUM(P32:CA32)</f>
        <v>0</v>
      </c>
      <c r="CK32" s="135"/>
    </row>
    <row r="33" spans="1:90" ht="15" thickBot="1">
      <c r="A33" s="255" t="s">
        <v>9127</v>
      </c>
      <c r="B33" s="107"/>
      <c r="C33" s="105"/>
      <c r="D33" s="250">
        <v>185</v>
      </c>
      <c r="E33" s="251">
        <v>185</v>
      </c>
      <c r="F33" s="251">
        <v>185</v>
      </c>
      <c r="G33" s="251">
        <v>185</v>
      </c>
      <c r="H33" s="251">
        <v>185</v>
      </c>
      <c r="I33" s="251">
        <v>185</v>
      </c>
      <c r="J33" s="251">
        <v>185</v>
      </c>
      <c r="K33" s="251">
        <v>185</v>
      </c>
      <c r="L33" s="251">
        <v>10000</v>
      </c>
      <c r="M33" s="251">
        <v>10000</v>
      </c>
      <c r="N33" s="251">
        <v>10000</v>
      </c>
      <c r="O33" s="252">
        <v>10000</v>
      </c>
      <c r="P33" s="253">
        <v>10000</v>
      </c>
      <c r="Q33" s="253"/>
      <c r="R33" s="253"/>
      <c r="S33" s="253"/>
      <c r="T33" s="253"/>
      <c r="U33" s="253"/>
      <c r="V33" s="253"/>
      <c r="W33" s="253"/>
      <c r="X33" s="253"/>
      <c r="Y33" s="253"/>
      <c r="Z33" s="204"/>
      <c r="AA33" s="254"/>
      <c r="AB33" s="203"/>
      <c r="AC33" s="204"/>
      <c r="AD33" s="204"/>
      <c r="AE33" s="204"/>
      <c r="AF33" s="204"/>
      <c r="AG33" s="204"/>
      <c r="AH33" s="204"/>
      <c r="AI33" s="204"/>
      <c r="AJ33" s="204"/>
      <c r="AK33" s="204"/>
      <c r="AL33" s="204"/>
      <c r="AM33" s="205"/>
      <c r="AN33" s="203"/>
      <c r="AO33" s="204"/>
      <c r="AP33" s="204"/>
      <c r="AQ33" s="204"/>
      <c r="AR33" s="204"/>
      <c r="AS33" s="204"/>
      <c r="AT33" s="204"/>
      <c r="AU33" s="204"/>
      <c r="AV33" s="204"/>
      <c r="AW33" s="204"/>
      <c r="AX33" s="204"/>
      <c r="AY33" s="205"/>
      <c r="AZ33" s="203"/>
      <c r="BA33" s="204"/>
      <c r="BB33" s="204"/>
      <c r="BC33" s="204"/>
      <c r="BD33" s="204"/>
      <c r="BE33" s="204"/>
      <c r="BF33" s="204"/>
      <c r="BG33" s="204"/>
      <c r="BH33" s="204"/>
      <c r="BI33" s="204"/>
      <c r="BJ33" s="204"/>
      <c r="BK33" s="205"/>
      <c r="BL33" s="203"/>
      <c r="BM33" s="204"/>
      <c r="BN33" s="204"/>
      <c r="BO33" s="204"/>
      <c r="BP33" s="204"/>
      <c r="BQ33" s="204"/>
      <c r="BR33" s="204"/>
      <c r="BS33" s="204"/>
      <c r="BT33" s="204"/>
      <c r="BU33" s="204"/>
      <c r="BV33" s="204"/>
      <c r="BW33" s="205"/>
      <c r="BX33" s="203"/>
      <c r="BY33" s="204"/>
      <c r="BZ33" s="204"/>
      <c r="CA33" s="204"/>
      <c r="CB33" s="204"/>
      <c r="CC33" s="204"/>
      <c r="CD33" s="204"/>
      <c r="CE33" s="204"/>
      <c r="CF33" s="204"/>
      <c r="CG33" s="204"/>
      <c r="CH33" s="204"/>
      <c r="CI33" s="205"/>
      <c r="CJ33" s="105"/>
      <c r="CK33" s="135"/>
    </row>
    <row r="34" spans="1:90" s="52" customFormat="1" ht="16.2" thickBot="1">
      <c r="A34" s="93" t="s">
        <v>1271</v>
      </c>
      <c r="B34" s="108"/>
      <c r="C34" s="110"/>
      <c r="D34" s="206">
        <f>SUM(D14:D31)</f>
        <v>8485</v>
      </c>
      <c r="E34" s="207">
        <f>SUM(E14:E31)</f>
        <v>14535</v>
      </c>
      <c r="F34" s="207">
        <f>SUM(F14:F31)</f>
        <v>14135</v>
      </c>
      <c r="G34" s="207">
        <f>SUM(G14:G31)</f>
        <v>135</v>
      </c>
      <c r="H34" s="207">
        <f>SUM(H14:H31)</f>
        <v>2190</v>
      </c>
      <c r="I34" s="207">
        <f>SUM(I14:I31)</f>
        <v>3940</v>
      </c>
      <c r="J34" s="207">
        <f>SUM(J14:J31)</f>
        <v>6440</v>
      </c>
      <c r="K34" s="207">
        <f>SUM(K14:K31)</f>
        <v>6940</v>
      </c>
      <c r="L34" s="207">
        <f>SUM(L14:L33)</f>
        <v>23927.998749999999</v>
      </c>
      <c r="M34" s="207">
        <f>SUM(M14:M31)</f>
        <v>13927.998750000001</v>
      </c>
      <c r="N34" s="207">
        <f>SUM(N14:N31)</f>
        <v>13927.998750000001</v>
      </c>
      <c r="O34" s="208">
        <f>SUM(O14:O31)</f>
        <v>14927.998750000001</v>
      </c>
      <c r="P34" s="136">
        <f>SUM(P14:P33)</f>
        <v>24777.998749999999</v>
      </c>
      <c r="Q34" s="136">
        <f t="shared" ref="Q34:CB34" si="34">SUM(Q14:Q33)</f>
        <v>14827.998750000001</v>
      </c>
      <c r="R34" s="136">
        <f t="shared" si="34"/>
        <v>14427.998750000001</v>
      </c>
      <c r="S34" s="136">
        <f t="shared" si="34"/>
        <v>14677.998750000001</v>
      </c>
      <c r="T34" s="136">
        <f t="shared" si="34"/>
        <v>14427.998750000001</v>
      </c>
      <c r="U34" s="136">
        <f t="shared" si="34"/>
        <v>14427.998750000001</v>
      </c>
      <c r="V34" s="136">
        <f t="shared" si="34"/>
        <v>14677.998750000001</v>
      </c>
      <c r="W34" s="136">
        <f t="shared" si="34"/>
        <v>16326.798624999999</v>
      </c>
      <c r="X34" s="136">
        <f t="shared" si="34"/>
        <v>15076.798624999999</v>
      </c>
      <c r="Y34" s="136">
        <f t="shared" si="34"/>
        <v>15076.798624999999</v>
      </c>
      <c r="Z34" s="136">
        <f t="shared" si="34"/>
        <v>15076.798624999999</v>
      </c>
      <c r="AA34" s="136">
        <f t="shared" si="34"/>
        <v>15076.798624999999</v>
      </c>
      <c r="AB34" s="136">
        <f t="shared" si="34"/>
        <v>16026.798624999999</v>
      </c>
      <c r="AC34" s="136">
        <f t="shared" si="34"/>
        <v>15976.798624999999</v>
      </c>
      <c r="AD34" s="136">
        <f t="shared" si="34"/>
        <v>15576.798624999999</v>
      </c>
      <c r="AE34" s="136">
        <f t="shared" si="34"/>
        <v>15576.798624999999</v>
      </c>
      <c r="AF34" s="136">
        <f t="shared" si="34"/>
        <v>15576.798624999999</v>
      </c>
      <c r="AG34" s="136">
        <f t="shared" si="34"/>
        <v>15576.798624999999</v>
      </c>
      <c r="AH34" s="136">
        <f t="shared" si="34"/>
        <v>15576.798624999999</v>
      </c>
      <c r="AI34" s="136">
        <f t="shared" si="34"/>
        <v>17265.4784875</v>
      </c>
      <c r="AJ34" s="136">
        <f t="shared" si="34"/>
        <v>16015.4784875</v>
      </c>
      <c r="AK34" s="136">
        <f t="shared" si="34"/>
        <v>16015.4784875</v>
      </c>
      <c r="AL34" s="136">
        <f t="shared" si="34"/>
        <v>16015.4784875</v>
      </c>
      <c r="AM34" s="136">
        <f t="shared" si="34"/>
        <v>16015.4784875</v>
      </c>
      <c r="AN34" s="136">
        <f t="shared" si="34"/>
        <v>17065.4784875</v>
      </c>
      <c r="AO34" s="136">
        <f t="shared" si="34"/>
        <v>17015.4784875</v>
      </c>
      <c r="AP34" s="136">
        <f t="shared" si="34"/>
        <v>16615.4784875</v>
      </c>
      <c r="AQ34" s="136">
        <f t="shared" si="34"/>
        <v>16615.4784875</v>
      </c>
      <c r="AR34" s="136">
        <f t="shared" si="34"/>
        <v>16615.4784875</v>
      </c>
      <c r="AS34" s="136">
        <f t="shared" si="34"/>
        <v>16615.4784875</v>
      </c>
      <c r="AT34" s="136">
        <f t="shared" si="34"/>
        <v>16615.4784875</v>
      </c>
      <c r="AU34" s="136">
        <f t="shared" si="34"/>
        <v>17339.300260625001</v>
      </c>
      <c r="AV34" s="136">
        <f t="shared" si="34"/>
        <v>17339.300260625001</v>
      </c>
      <c r="AW34" s="136">
        <f t="shared" si="34"/>
        <v>17339.300260625001</v>
      </c>
      <c r="AX34" s="136">
        <f t="shared" si="34"/>
        <v>17339.300260625001</v>
      </c>
      <c r="AY34" s="136">
        <f t="shared" si="34"/>
        <v>17339.300260625001</v>
      </c>
      <c r="AZ34" s="136">
        <f t="shared" si="34"/>
        <v>18389.300260625001</v>
      </c>
      <c r="BA34" s="136">
        <f t="shared" si="34"/>
        <v>18339.300260625001</v>
      </c>
      <c r="BB34" s="136">
        <f t="shared" si="34"/>
        <v>17939.300260625001</v>
      </c>
      <c r="BC34" s="136">
        <f t="shared" si="34"/>
        <v>17939.300260625001</v>
      </c>
      <c r="BD34" s="136">
        <f t="shared" si="34"/>
        <v>17939.300260625001</v>
      </c>
      <c r="BE34" s="136">
        <f t="shared" si="34"/>
        <v>17939.300260625001</v>
      </c>
      <c r="BF34" s="136">
        <f t="shared" si="34"/>
        <v>17939.300260625001</v>
      </c>
      <c r="BG34" s="136">
        <f t="shared" si="34"/>
        <v>18771.695299718751</v>
      </c>
      <c r="BH34" s="136">
        <f t="shared" si="34"/>
        <v>18771.695299718751</v>
      </c>
      <c r="BI34" s="136">
        <f t="shared" si="34"/>
        <v>18771.695299718751</v>
      </c>
      <c r="BJ34" s="136">
        <f t="shared" si="34"/>
        <v>18771.695299718751</v>
      </c>
      <c r="BK34" s="136">
        <f t="shared" si="34"/>
        <v>18771.695299718751</v>
      </c>
      <c r="BL34" s="136">
        <f t="shared" si="34"/>
        <v>17021.695299718751</v>
      </c>
      <c r="BM34" s="136">
        <f t="shared" si="34"/>
        <v>16971.695299718751</v>
      </c>
      <c r="BN34" s="136">
        <f t="shared" si="34"/>
        <v>16571.695299718751</v>
      </c>
      <c r="BO34" s="136">
        <f t="shared" si="34"/>
        <v>16571.695299718751</v>
      </c>
      <c r="BP34" s="136">
        <f t="shared" si="34"/>
        <v>16571.695299718751</v>
      </c>
      <c r="BQ34" s="136">
        <f t="shared" si="34"/>
        <v>16571.695299718751</v>
      </c>
      <c r="BR34" s="136">
        <f t="shared" si="34"/>
        <v>16571.695299718751</v>
      </c>
      <c r="BS34" s="136">
        <f t="shared" si="34"/>
        <v>17528.949594676564</v>
      </c>
      <c r="BT34" s="136">
        <f t="shared" si="34"/>
        <v>17528.949594676564</v>
      </c>
      <c r="BU34" s="136">
        <f t="shared" si="34"/>
        <v>17528.949594676564</v>
      </c>
      <c r="BV34" s="136">
        <f t="shared" si="34"/>
        <v>17528.949594676564</v>
      </c>
      <c r="BW34" s="136">
        <f t="shared" si="34"/>
        <v>17528.949594676564</v>
      </c>
      <c r="BX34" s="136">
        <f t="shared" si="34"/>
        <v>17978.949594676564</v>
      </c>
      <c r="BY34" s="136">
        <f t="shared" si="34"/>
        <v>17928.949594676564</v>
      </c>
      <c r="BZ34" s="136">
        <f t="shared" si="34"/>
        <v>17528.949594676564</v>
      </c>
      <c r="CA34" s="136">
        <f t="shared" si="34"/>
        <v>17528.949594676564</v>
      </c>
      <c r="CB34" s="136">
        <f t="shared" si="34"/>
        <v>17529.949594676564</v>
      </c>
      <c r="CC34" s="136">
        <f t="shared" ref="CC34:CI34" si="35">SUM(CC14:CC33)</f>
        <v>17530.949594676564</v>
      </c>
      <c r="CD34" s="136">
        <f t="shared" si="35"/>
        <v>17531.949594676564</v>
      </c>
      <c r="CE34" s="136">
        <f t="shared" si="35"/>
        <v>17532.949594676564</v>
      </c>
      <c r="CF34" s="136">
        <f t="shared" si="35"/>
        <v>17533.949594676564</v>
      </c>
      <c r="CG34" s="136">
        <f t="shared" si="35"/>
        <v>17534.949594676564</v>
      </c>
      <c r="CH34" s="136">
        <f t="shared" si="35"/>
        <v>17535.949594676564</v>
      </c>
      <c r="CI34" s="136">
        <f t="shared" si="35"/>
        <v>17536.949594676564</v>
      </c>
      <c r="CJ34" s="108">
        <f>SUM(CJ14:CJ32)</f>
        <v>1186847.804676214</v>
      </c>
      <c r="CK34" s="108"/>
    </row>
    <row r="35" spans="1:90">
      <c r="D35" s="39"/>
      <c r="E35" s="39"/>
      <c r="F35" s="39"/>
      <c r="G35" s="39"/>
      <c r="H35" s="39"/>
      <c r="I35" s="39"/>
      <c r="J35" s="39"/>
      <c r="K35" s="39"/>
      <c r="L35" s="39"/>
      <c r="M35" s="39"/>
      <c r="N35" s="39"/>
      <c r="O35" s="39"/>
      <c r="P35" s="107"/>
      <c r="Q35" s="107"/>
      <c r="R35" s="107"/>
      <c r="S35" s="107"/>
      <c r="T35" s="107"/>
      <c r="U35" s="107"/>
      <c r="V35" s="107"/>
      <c r="W35" s="107"/>
      <c r="X35" s="107"/>
      <c r="Y35" s="107"/>
      <c r="Z35" s="107"/>
      <c r="AA35" s="107"/>
      <c r="AB35" s="134"/>
      <c r="AC35" s="107"/>
      <c r="AD35" s="107"/>
      <c r="AE35" s="107"/>
      <c r="AF35" s="107"/>
      <c r="AG35" s="107"/>
      <c r="AH35" s="107"/>
      <c r="AI35" s="107"/>
      <c r="AJ35" s="107"/>
      <c r="AK35" s="107"/>
      <c r="AL35" s="107"/>
      <c r="AM35" s="133"/>
      <c r="AN35" s="134"/>
      <c r="AO35" s="107"/>
      <c r="AP35" s="107"/>
      <c r="AQ35" s="107"/>
      <c r="AR35" s="107"/>
      <c r="AS35" s="107"/>
      <c r="AT35" s="107"/>
      <c r="AU35" s="107"/>
      <c r="AV35" s="107"/>
      <c r="AW35" s="107"/>
      <c r="AX35" s="107"/>
      <c r="AY35" s="133"/>
      <c r="AZ35" s="134"/>
      <c r="BA35" s="107"/>
      <c r="BB35" s="107"/>
      <c r="BC35" s="107"/>
      <c r="BD35" s="107"/>
      <c r="BE35" s="107"/>
      <c r="BF35" s="107"/>
      <c r="BG35" s="107"/>
      <c r="BH35" s="107"/>
      <c r="BI35" s="107"/>
      <c r="BJ35" s="107"/>
      <c r="BK35" s="133"/>
      <c r="BL35" s="134"/>
      <c r="BM35" s="107"/>
      <c r="BN35" s="107"/>
      <c r="BO35" s="107"/>
      <c r="BP35" s="107"/>
      <c r="BQ35" s="107"/>
      <c r="BR35" s="107"/>
      <c r="BS35" s="107"/>
      <c r="BT35" s="107"/>
      <c r="BU35" s="107"/>
      <c r="BV35" s="107"/>
      <c r="BW35" s="133"/>
      <c r="BX35" s="134"/>
      <c r="BY35" s="107"/>
      <c r="BZ35" s="107"/>
      <c r="CA35" s="107"/>
      <c r="CB35" s="107"/>
      <c r="CC35" s="107"/>
      <c r="CD35" s="107"/>
      <c r="CE35" s="107"/>
      <c r="CF35" s="107"/>
      <c r="CG35" s="107"/>
      <c r="CH35" s="107"/>
      <c r="CI35" s="133"/>
      <c r="CJ35" s="107"/>
      <c r="CK35" s="107"/>
    </row>
    <row r="36" spans="1:90" ht="15" thickBot="1">
      <c r="P36" s="107"/>
      <c r="Q36" s="107"/>
      <c r="R36" s="107"/>
      <c r="S36" s="107"/>
      <c r="T36" s="107"/>
      <c r="U36" s="107"/>
      <c r="V36" s="107"/>
      <c r="W36" s="107"/>
      <c r="X36" s="107"/>
      <c r="Y36" s="107"/>
      <c r="Z36" s="107"/>
      <c r="AA36" s="107"/>
      <c r="AB36" s="134"/>
      <c r="AC36" s="107"/>
      <c r="AD36" s="107"/>
      <c r="AE36" s="107"/>
      <c r="AF36" s="107"/>
      <c r="AG36" s="107"/>
      <c r="AH36" s="107"/>
      <c r="AI36" s="107"/>
      <c r="AJ36" s="107"/>
      <c r="AK36" s="107"/>
      <c r="AL36" s="107"/>
      <c r="AM36" s="133"/>
      <c r="AN36" s="134"/>
      <c r="AO36" s="107"/>
      <c r="AP36" s="107"/>
      <c r="AQ36" s="107"/>
      <c r="AR36" s="107"/>
      <c r="AS36" s="107"/>
      <c r="AT36" s="107"/>
      <c r="AU36" s="107"/>
      <c r="AV36" s="107"/>
      <c r="AW36" s="107"/>
      <c r="AX36" s="107"/>
      <c r="AY36" s="133"/>
      <c r="AZ36" s="134"/>
      <c r="BA36" s="107"/>
      <c r="BB36" s="107"/>
      <c r="BC36" s="107"/>
      <c r="BD36" s="107"/>
      <c r="BE36" s="107"/>
      <c r="BF36" s="107"/>
      <c r="BG36" s="107"/>
      <c r="BH36" s="107"/>
      <c r="BI36" s="107"/>
      <c r="BJ36" s="107"/>
      <c r="BK36" s="133"/>
      <c r="BL36" s="134"/>
      <c r="BM36" s="107"/>
      <c r="BN36" s="107"/>
      <c r="BO36" s="107"/>
      <c r="BP36" s="107"/>
      <c r="BQ36" s="107"/>
      <c r="BR36" s="107"/>
      <c r="BS36" s="107"/>
      <c r="BT36" s="107"/>
      <c r="BU36" s="107"/>
      <c r="BV36" s="107"/>
      <c r="BW36" s="133"/>
      <c r="BX36" s="134"/>
      <c r="BY36" s="107"/>
      <c r="BZ36" s="107"/>
      <c r="CA36" s="107"/>
      <c r="CB36" s="107"/>
      <c r="CC36" s="107"/>
      <c r="CD36" s="107"/>
      <c r="CE36" s="107"/>
      <c r="CF36" s="107"/>
      <c r="CG36" s="107"/>
      <c r="CH36" s="107"/>
      <c r="CI36" s="133"/>
      <c r="CJ36" s="107"/>
      <c r="CK36" s="107"/>
    </row>
    <row r="37" spans="1:90" s="184" customFormat="1" ht="16.2" thickBot="1">
      <c r="A37" s="183" t="s">
        <v>15</v>
      </c>
      <c r="C37" s="185"/>
      <c r="D37" s="186">
        <f>D11-D34</f>
        <v>16515</v>
      </c>
      <c r="E37" s="187">
        <f>E11-E34</f>
        <v>10465</v>
      </c>
      <c r="F37" s="187">
        <f>F11-F34</f>
        <v>10865</v>
      </c>
      <c r="G37" s="187">
        <f>G11-G34</f>
        <v>-135</v>
      </c>
      <c r="H37" s="187">
        <f>H11-H34</f>
        <v>-2190</v>
      </c>
      <c r="I37" s="187">
        <f>I11-I34</f>
        <v>-3940</v>
      </c>
      <c r="J37" s="187">
        <f>J11-J34</f>
        <v>-6440</v>
      </c>
      <c r="K37" s="187">
        <f>K11-K34</f>
        <v>24963.990000000005</v>
      </c>
      <c r="L37" s="187">
        <f>L11-L34</f>
        <v>7975.9912500000064</v>
      </c>
      <c r="M37" s="187">
        <f>M11-M34</f>
        <v>17975.991250000006</v>
      </c>
      <c r="N37" s="187">
        <f>N11-N34</f>
        <v>17975.991250000006</v>
      </c>
      <c r="O37" s="188">
        <f>O11-O34</f>
        <v>16975.991250000006</v>
      </c>
      <c r="P37" s="194">
        <f>P11-P34</f>
        <v>7125.9912500000064</v>
      </c>
      <c r="Q37" s="190">
        <f>Q11-Q34</f>
        <v>17075.991250000006</v>
      </c>
      <c r="R37" s="190">
        <f>R11-R34</f>
        <v>17475.991250000006</v>
      </c>
      <c r="S37" s="190">
        <f>S11-S34</f>
        <v>17225.991250000006</v>
      </c>
      <c r="T37" s="190">
        <f>T11-T34</f>
        <v>17475.991250000006</v>
      </c>
      <c r="U37" s="190">
        <f>U11-U34</f>
        <v>17475.991250000006</v>
      </c>
      <c r="V37" s="190">
        <f>V11-V34</f>
        <v>17225.991250000006</v>
      </c>
      <c r="W37" s="190">
        <f>W11-W34</f>
        <v>28767.590375000003</v>
      </c>
      <c r="X37" s="190">
        <f>X11-X34</f>
        <v>20017.590375000003</v>
      </c>
      <c r="Y37" s="190">
        <f>Y11-Y34</f>
        <v>20017.590375000003</v>
      </c>
      <c r="Z37" s="190">
        <f>Z11-Z34</f>
        <v>20017.590375000003</v>
      </c>
      <c r="AA37" s="195">
        <f>AA11-AA34</f>
        <v>20017.590375000003</v>
      </c>
      <c r="AB37" s="189">
        <f>AB11-AB34</f>
        <v>19067.590375000003</v>
      </c>
      <c r="AC37" s="190">
        <f>AC11-AC34</f>
        <v>19117.590375000003</v>
      </c>
      <c r="AD37" s="190">
        <f>AD11-AD34</f>
        <v>19517.590375000003</v>
      </c>
      <c r="AE37" s="190">
        <f>AE11-AE34</f>
        <v>19517.590375000003</v>
      </c>
      <c r="AF37" s="190">
        <f>AF11-AF34</f>
        <v>19517.590375000003</v>
      </c>
      <c r="AG37" s="190">
        <f>AG11-AG34</f>
        <v>19517.590375000003</v>
      </c>
      <c r="AH37" s="190">
        <f>AH11-AH34</f>
        <v>19517.590375000003</v>
      </c>
      <c r="AI37" s="190">
        <f>AI11-AI34</f>
        <v>31338.349412500003</v>
      </c>
      <c r="AJ37" s="190">
        <f>AJ11-AJ34</f>
        <v>22588.349412500003</v>
      </c>
      <c r="AK37" s="190">
        <f>AK11-AK34</f>
        <v>22588.349412500003</v>
      </c>
      <c r="AL37" s="190">
        <f>AL11-AL34</f>
        <v>22588.349412500003</v>
      </c>
      <c r="AM37" s="191">
        <f>AM11-AM34</f>
        <v>22588.349412500003</v>
      </c>
      <c r="AN37" s="189">
        <f>AN11-AN34</f>
        <v>21538.349412500003</v>
      </c>
      <c r="AO37" s="190">
        <f>AO11-AO34</f>
        <v>21588.349412500003</v>
      </c>
      <c r="AP37" s="190">
        <f>AP11-AP34</f>
        <v>21988.349412500003</v>
      </c>
      <c r="AQ37" s="190">
        <f>AQ11-AQ34</f>
        <v>21988.349412500003</v>
      </c>
      <c r="AR37" s="190">
        <f>AR11-AR34</f>
        <v>21988.349412500003</v>
      </c>
      <c r="AS37" s="190">
        <f>AS11-AS34</f>
        <v>21988.349412500003</v>
      </c>
      <c r="AT37" s="190">
        <f>AT11-AT34</f>
        <v>21988.349412500003</v>
      </c>
      <c r="AU37" s="190">
        <f>AU11-AU34</f>
        <v>27055.101824375008</v>
      </c>
      <c r="AV37" s="190">
        <f>AV11-AV34</f>
        <v>27055.101824375008</v>
      </c>
      <c r="AW37" s="190">
        <f>AW11-AW34</f>
        <v>27055.101824375008</v>
      </c>
      <c r="AX37" s="190">
        <f>AX11-AX34</f>
        <v>27055.101824375008</v>
      </c>
      <c r="AY37" s="191">
        <f>AY11-AY34</f>
        <v>27055.101824375008</v>
      </c>
      <c r="AZ37" s="189">
        <f>AZ11-AZ34</f>
        <v>26005.101824375008</v>
      </c>
      <c r="BA37" s="190">
        <f>BA11-BA34</f>
        <v>26055.101824375008</v>
      </c>
      <c r="BB37" s="190">
        <f>BB11-BB34</f>
        <v>26455.101824375008</v>
      </c>
      <c r="BC37" s="190">
        <f>BC11-BC34</f>
        <v>26455.101824375008</v>
      </c>
      <c r="BD37" s="190">
        <f>BD11-BD34</f>
        <v>26455.101824375008</v>
      </c>
      <c r="BE37" s="190">
        <f>BE11-BE34</f>
        <v>26455.101824375008</v>
      </c>
      <c r="BF37" s="190">
        <f>BF11-BF34</f>
        <v>26455.101824375008</v>
      </c>
      <c r="BG37" s="190">
        <f>BG11-BG34</f>
        <v>32281.867098031264</v>
      </c>
      <c r="BH37" s="190">
        <f>BH11-BH34</f>
        <v>32281.867098031264</v>
      </c>
      <c r="BI37" s="190">
        <f>BI11-BI34</f>
        <v>32281.867098031264</v>
      </c>
      <c r="BJ37" s="190">
        <f>BJ11-BJ34</f>
        <v>32281.867098031264</v>
      </c>
      <c r="BK37" s="191">
        <f>BK11-BK34</f>
        <v>32281.867098031264</v>
      </c>
      <c r="BL37" s="189">
        <f>BL11-BL34</f>
        <v>34031.86709803126</v>
      </c>
      <c r="BM37" s="190">
        <f>BM11-BM34</f>
        <v>34081.86709803126</v>
      </c>
      <c r="BN37" s="190">
        <f>BN11-BN34</f>
        <v>34481.86709803126</v>
      </c>
      <c r="BO37" s="190">
        <f>BO11-BO34</f>
        <v>34481.86709803126</v>
      </c>
      <c r="BP37" s="190">
        <f>BP11-BP34</f>
        <v>34481.86709803126</v>
      </c>
      <c r="BQ37" s="190">
        <f>BQ11-BQ34</f>
        <v>34481.86709803126</v>
      </c>
      <c r="BR37" s="190">
        <f>BR11-BR34</f>
        <v>34481.86709803126</v>
      </c>
      <c r="BS37" s="190">
        <f>BS11-BS34</f>
        <v>41182.647162735957</v>
      </c>
      <c r="BT37" s="190">
        <f>BT11-BT34</f>
        <v>41182.647162735957</v>
      </c>
      <c r="BU37" s="190">
        <f>BU11-BU34</f>
        <v>41182.647162735957</v>
      </c>
      <c r="BV37" s="190">
        <f>BV11-BV34</f>
        <v>41182.647162735957</v>
      </c>
      <c r="BW37" s="191">
        <f>BW11-BW34</f>
        <v>41182.647162735957</v>
      </c>
      <c r="BX37" s="189">
        <f>BX11-BX34</f>
        <v>40732.647162735957</v>
      </c>
      <c r="BY37" s="190">
        <f>BY11-BY34</f>
        <v>40782.647162735957</v>
      </c>
      <c r="BZ37" s="190">
        <f>BZ11-BZ34</f>
        <v>41182.647162735957</v>
      </c>
      <c r="CA37" s="190">
        <f>CA11-CA34</f>
        <v>41182.647162735957</v>
      </c>
      <c r="CB37" s="190">
        <f>CB11-CB34</f>
        <v>41181.647162735957</v>
      </c>
      <c r="CC37" s="190">
        <f>CC11-CC34</f>
        <v>41180.647162735957</v>
      </c>
      <c r="CD37" s="190">
        <f>CD11-CD34</f>
        <v>41179.647162735957</v>
      </c>
      <c r="CE37" s="190">
        <f>CE11-CE34</f>
        <v>41178.647162735957</v>
      </c>
      <c r="CF37" s="190">
        <f>CF11-CF34</f>
        <v>41177.647162735957</v>
      </c>
      <c r="CG37" s="190">
        <f>CG11-CG34</f>
        <v>41176.647162735957</v>
      </c>
      <c r="CH37" s="190">
        <f>CH11-CH34</f>
        <v>41175.647162735957</v>
      </c>
      <c r="CI37" s="191">
        <f>CI11-CI34</f>
        <v>41174.647162735957</v>
      </c>
      <c r="CJ37" s="193">
        <f>CJ11-CJ34</f>
        <v>2318851.3967927964</v>
      </c>
      <c r="CK37" s="192"/>
    </row>
    <row r="38" spans="1:90" ht="16.2" thickBot="1">
      <c r="A38" s="183" t="s">
        <v>9083</v>
      </c>
      <c r="D38" s="79">
        <f>(D37/D11)*100</f>
        <v>66.06</v>
      </c>
      <c r="E38" s="79">
        <f>(E37/E11)*100</f>
        <v>41.86</v>
      </c>
      <c r="F38" s="79">
        <f>(F37/F11)*100</f>
        <v>43.46</v>
      </c>
      <c r="G38" s="79" t="e">
        <f>(G37/G11)*100</f>
        <v>#DIV/0!</v>
      </c>
      <c r="H38" s="79" t="e">
        <f>(H37/H11)*100</f>
        <v>#DIV/0!</v>
      </c>
      <c r="I38" s="79" t="e">
        <f>(I37/I11)*100</f>
        <v>#DIV/0!</v>
      </c>
      <c r="J38" s="79" t="e">
        <f>(J37/J11)*100</f>
        <v>#DIV/0!</v>
      </c>
      <c r="K38" s="79">
        <f>(K37/K11)</f>
        <v>0.78247234906981855</v>
      </c>
      <c r="L38" s="79">
        <f>(L37/L11)</f>
        <v>0.24999980409973815</v>
      </c>
      <c r="M38" s="79">
        <f>(M37/M11)</f>
        <v>0.56344022330749233</v>
      </c>
      <c r="N38" s="79">
        <f>(N37/N11)</f>
        <v>0.56344022330749233</v>
      </c>
      <c r="O38" s="79">
        <f>(O37/O11)</f>
        <v>0.53209618138671699</v>
      </c>
      <c r="P38" s="79">
        <f>(P37/P11)</f>
        <v>0.22335736846707904</v>
      </c>
      <c r="Q38" s="79">
        <f>(Q37/Q11)</f>
        <v>0.53523058557879444</v>
      </c>
      <c r="R38" s="79">
        <f>(R37/R11)</f>
        <v>0.54776820234710466</v>
      </c>
      <c r="S38" s="79">
        <f>(S37/S11)</f>
        <v>0.53993219186691077</v>
      </c>
      <c r="T38" s="79">
        <f>(T37/T11)</f>
        <v>0.54776820234710466</v>
      </c>
      <c r="U38" s="79">
        <f>(U37/U11)</f>
        <v>0.54776820234710466</v>
      </c>
      <c r="V38" s="79">
        <f>(V37/V11)</f>
        <v>0.53993219186691077</v>
      </c>
      <c r="W38" s="79">
        <f>(W37/W11)</f>
        <v>0.63794168216804092</v>
      </c>
      <c r="X38" s="79">
        <f>(X37/X11)</f>
        <v>0.57039290169719159</v>
      </c>
      <c r="Y38" s="79">
        <f>(Y37/Y11)</f>
        <v>0.57039290169719159</v>
      </c>
      <c r="Z38" s="79">
        <f>(Z37/Z11)</f>
        <v>0.57039290169719159</v>
      </c>
      <c r="AA38" s="79">
        <f>(AA37/AA11)</f>
        <v>0.57039290169719159</v>
      </c>
      <c r="AB38" s="79">
        <f>(AB37/AB11)</f>
        <v>0.5433230473110674</v>
      </c>
      <c r="AC38" s="79">
        <f>(AC37/AC11)</f>
        <v>0.54474777648928441</v>
      </c>
      <c r="AD38" s="79">
        <f>(AD37/AD11)</f>
        <v>0.55614560991502093</v>
      </c>
      <c r="AE38" s="79">
        <f>(AE37/AE11)</f>
        <v>0.55614560991502093</v>
      </c>
      <c r="AF38" s="79">
        <f>(AF37/AF11)</f>
        <v>0.55614560991502093</v>
      </c>
      <c r="AG38" s="79">
        <f>(AG37/AG11)</f>
        <v>0.55614560991502093</v>
      </c>
      <c r="AH38" s="79">
        <f>(AH37/AH11)</f>
        <v>0.55614560991502093</v>
      </c>
      <c r="AI38" s="79">
        <f>(AI37/AI11)</f>
        <v>0.64477122001536835</v>
      </c>
      <c r="AJ38" s="79">
        <f>(AJ37/AJ11)</f>
        <v>0.58513237265001905</v>
      </c>
      <c r="AK38" s="79">
        <f>(AK37/AK11)</f>
        <v>0.58513237265001905</v>
      </c>
      <c r="AL38" s="79">
        <f>(AL37/AL11)</f>
        <v>0.58513237265001905</v>
      </c>
      <c r="AM38" s="79">
        <f>(AM37/AM11)</f>
        <v>0.58513237265001905</v>
      </c>
      <c r="AN38" s="79">
        <f>(AN37/AN11)</f>
        <v>0.55793299742951141</v>
      </c>
      <c r="AO38" s="79">
        <f>(AO37/AO11)</f>
        <v>0.55922820577334509</v>
      </c>
      <c r="AP38" s="79">
        <f>(AP37/AP11)</f>
        <v>0.56958987252401472</v>
      </c>
      <c r="AQ38" s="79">
        <f>(AQ37/AQ11)</f>
        <v>0.56958987252401472</v>
      </c>
      <c r="AR38" s="79">
        <f>(AR37/AR11)</f>
        <v>0.56958987252401472</v>
      </c>
      <c r="AS38" s="79">
        <f>(AS37/AS11)</f>
        <v>0.56958987252401472</v>
      </c>
      <c r="AT38" s="79">
        <f>(AT37/AT11)</f>
        <v>0.56958987252401472</v>
      </c>
      <c r="AU38" s="79">
        <f>(AU37/AU11)</f>
        <v>0.60942597610783888</v>
      </c>
      <c r="AV38" s="79">
        <f>(AV37/AV11)</f>
        <v>0.60942597610783888</v>
      </c>
      <c r="AW38" s="79">
        <f>(AW37/AW11)</f>
        <v>0.60942597610783888</v>
      </c>
      <c r="AX38" s="79">
        <f>(AX37/AX11)</f>
        <v>0.60942597610783888</v>
      </c>
      <c r="AY38" s="79">
        <f>(AY37/AY11)</f>
        <v>0.60942597610783888</v>
      </c>
      <c r="AZ38" s="79">
        <f>(AZ37/AZ11)</f>
        <v>0.58577434548131058</v>
      </c>
      <c r="BA38" s="79">
        <f>(BA37/BA11)</f>
        <v>0.58690061360638335</v>
      </c>
      <c r="BB38" s="79">
        <f>(BB37/BB11)</f>
        <v>0.59591075860696552</v>
      </c>
      <c r="BC38" s="79">
        <f>(BC37/BC11)</f>
        <v>0.59591075860696552</v>
      </c>
      <c r="BD38" s="79">
        <f>(BD37/BD11)</f>
        <v>0.59591075860696552</v>
      </c>
      <c r="BE38" s="79">
        <f>(BE37/BE11)</f>
        <v>0.59591075860696552</v>
      </c>
      <c r="BF38" s="79">
        <f>(BF37/BF11)</f>
        <v>0.59591075860696552</v>
      </c>
      <c r="BG38" s="79">
        <f>(BG37/BG11)</f>
        <v>0.63231370313649182</v>
      </c>
      <c r="BH38" s="79">
        <f>(BH37/BH11)</f>
        <v>0.63231370313649182</v>
      </c>
      <c r="BI38" s="79">
        <f>(BI37/BI11)</f>
        <v>0.63231370313649182</v>
      </c>
      <c r="BJ38" s="79">
        <f>(BJ37/BJ11)</f>
        <v>0.63231370313649182</v>
      </c>
      <c r="BK38" s="79">
        <f>(BK37/BK11)</f>
        <v>0.63231370313649182</v>
      </c>
      <c r="BL38" s="79">
        <f>(BL37/BL11)</f>
        <v>0.66659142868218502</v>
      </c>
      <c r="BM38" s="79">
        <f>(BM37/BM11)</f>
        <v>0.66757079226920479</v>
      </c>
      <c r="BN38" s="79">
        <f>(BN37/BN11)</f>
        <v>0.67540570096536323</v>
      </c>
      <c r="BO38" s="79">
        <f>(BO37/BO11)</f>
        <v>0.67540570096536323</v>
      </c>
      <c r="BP38" s="79">
        <f>(BP37/BP11)</f>
        <v>0.67540570096536323</v>
      </c>
      <c r="BQ38" s="79">
        <f>(BQ37/BQ11)</f>
        <v>0.67540570096536323</v>
      </c>
      <c r="BR38" s="79">
        <f>(BR37/BR11)</f>
        <v>0.67540570096536323</v>
      </c>
      <c r="BS38" s="79">
        <f>(BS37/BS11)</f>
        <v>0.70143973996988118</v>
      </c>
      <c r="BT38" s="79">
        <f>(BT37/BT11)</f>
        <v>0.70143973996988118</v>
      </c>
      <c r="BU38" s="79">
        <f>(BU37/BU11)</f>
        <v>0.70143973996988118</v>
      </c>
      <c r="BV38" s="79">
        <f>(BV37/BV11)</f>
        <v>0.70143973996988118</v>
      </c>
      <c r="BW38" s="79">
        <f>(BW37/BW11)</f>
        <v>0.70143973996988118</v>
      </c>
      <c r="BX38" s="79">
        <f>(BX37/BX11)</f>
        <v>0.69377515537581314</v>
      </c>
      <c r="BY38" s="79">
        <f>(BY37/BY11)</f>
        <v>0.6946267758862652</v>
      </c>
      <c r="BZ38" s="79">
        <f>(BZ37/BZ11)</f>
        <v>0.70143973996988118</v>
      </c>
      <c r="CA38" s="79">
        <f>(CA37/CA11)</f>
        <v>0.70143973996988118</v>
      </c>
      <c r="CB38" s="79">
        <f>(CB37/CB11)</f>
        <v>0.70142270755967218</v>
      </c>
      <c r="CC38" s="79">
        <f>(CC37/CC11)</f>
        <v>0.70140567514946317</v>
      </c>
      <c r="CD38" s="79">
        <f>(CD37/CD11)</f>
        <v>0.70138864273925405</v>
      </c>
      <c r="CE38" s="79">
        <f>(CE37/CE11)</f>
        <v>0.70137161032904505</v>
      </c>
      <c r="CF38" s="79">
        <f>(CF37/CF11)</f>
        <v>0.70135457791883604</v>
      </c>
      <c r="CG38" s="79">
        <f>(CG37/CG11)</f>
        <v>0.70133754550862693</v>
      </c>
      <c r="CH38" s="79">
        <f>(CH37/CH11)</f>
        <v>0.70132051309841792</v>
      </c>
      <c r="CI38" s="79">
        <f>(CI37/CI11)</f>
        <v>0.70130348068820891</v>
      </c>
      <c r="CJ38" s="107"/>
      <c r="CK38" s="107"/>
      <c r="CL38" s="107"/>
    </row>
    <row r="39" spans="1:90" s="52" customFormat="1" ht="16.2" thickBot="1">
      <c r="A39" s="53" t="s">
        <v>16</v>
      </c>
      <c r="C39" s="54"/>
      <c r="D39" s="137">
        <f>D37</f>
        <v>16515</v>
      </c>
      <c r="E39" s="138">
        <f>D39+E37</f>
        <v>26980</v>
      </c>
      <c r="F39" s="138">
        <f t="shared" ref="F39:BQ39" si="36">E39+F37</f>
        <v>37845</v>
      </c>
      <c r="G39" s="138">
        <f t="shared" si="36"/>
        <v>37710</v>
      </c>
      <c r="H39" s="138">
        <f t="shared" si="36"/>
        <v>35520</v>
      </c>
      <c r="I39" s="138">
        <f t="shared" si="36"/>
        <v>31580</v>
      </c>
      <c r="J39" s="138">
        <f t="shared" si="36"/>
        <v>25140</v>
      </c>
      <c r="K39" s="138">
        <f t="shared" si="36"/>
        <v>50103.990000000005</v>
      </c>
      <c r="L39" s="138">
        <f t="shared" si="36"/>
        <v>58079.981250000012</v>
      </c>
      <c r="M39" s="138">
        <f t="shared" si="36"/>
        <v>76055.972500000018</v>
      </c>
      <c r="N39" s="138">
        <f t="shared" si="36"/>
        <v>94031.963750000024</v>
      </c>
      <c r="O39" s="139">
        <f t="shared" si="36"/>
        <v>111007.95500000003</v>
      </c>
      <c r="P39" s="140">
        <f t="shared" si="36"/>
        <v>118133.94625000004</v>
      </c>
      <c r="Q39" s="141">
        <f t="shared" si="36"/>
        <v>135209.93750000006</v>
      </c>
      <c r="R39" s="141">
        <f t="shared" si="36"/>
        <v>152685.92875000008</v>
      </c>
      <c r="S39" s="141">
        <f t="shared" si="36"/>
        <v>169911.9200000001</v>
      </c>
      <c r="T39" s="141">
        <f t="shared" si="36"/>
        <v>187387.91125000012</v>
      </c>
      <c r="U39" s="141">
        <f t="shared" si="36"/>
        <v>204863.90250000014</v>
      </c>
      <c r="V39" s="141">
        <f t="shared" si="36"/>
        <v>222089.89375000016</v>
      </c>
      <c r="W39" s="141">
        <f t="shared" si="36"/>
        <v>250857.48412500016</v>
      </c>
      <c r="X39" s="141">
        <f t="shared" si="36"/>
        <v>270875.07450000016</v>
      </c>
      <c r="Y39" s="141">
        <f t="shared" si="36"/>
        <v>290892.66487500019</v>
      </c>
      <c r="Z39" s="141">
        <f t="shared" si="36"/>
        <v>310910.25525000022</v>
      </c>
      <c r="AA39" s="196">
        <f t="shared" si="36"/>
        <v>330927.84562500025</v>
      </c>
      <c r="AB39" s="140">
        <f t="shared" si="36"/>
        <v>349995.43600000028</v>
      </c>
      <c r="AC39" s="141">
        <f t="shared" si="36"/>
        <v>369113.02637500031</v>
      </c>
      <c r="AD39" s="141">
        <f t="shared" si="36"/>
        <v>388630.61675000034</v>
      </c>
      <c r="AE39" s="141">
        <f t="shared" si="36"/>
        <v>408148.20712500036</v>
      </c>
      <c r="AF39" s="141">
        <f t="shared" si="36"/>
        <v>427665.79750000039</v>
      </c>
      <c r="AG39" s="141">
        <f t="shared" si="36"/>
        <v>447183.38787500042</v>
      </c>
      <c r="AH39" s="141">
        <f t="shared" si="36"/>
        <v>466700.97825000045</v>
      </c>
      <c r="AI39" s="141">
        <f t="shared" si="36"/>
        <v>498039.32766250044</v>
      </c>
      <c r="AJ39" s="141">
        <f t="shared" si="36"/>
        <v>520627.67707500042</v>
      </c>
      <c r="AK39" s="141">
        <f t="shared" si="36"/>
        <v>543216.02648750041</v>
      </c>
      <c r="AL39" s="141">
        <f t="shared" si="36"/>
        <v>565804.37590000045</v>
      </c>
      <c r="AM39" s="142">
        <f t="shared" si="36"/>
        <v>588392.72531250049</v>
      </c>
      <c r="AN39" s="140">
        <f t="shared" si="36"/>
        <v>609931.07472500054</v>
      </c>
      <c r="AO39" s="141">
        <f t="shared" si="36"/>
        <v>631519.42413750058</v>
      </c>
      <c r="AP39" s="141">
        <f t="shared" si="36"/>
        <v>653507.77355000062</v>
      </c>
      <c r="AQ39" s="141">
        <f t="shared" si="36"/>
        <v>675496.12296250067</v>
      </c>
      <c r="AR39" s="141">
        <f t="shared" si="36"/>
        <v>697484.47237500071</v>
      </c>
      <c r="AS39" s="141">
        <f t="shared" si="36"/>
        <v>719472.82178750075</v>
      </c>
      <c r="AT39" s="141">
        <f t="shared" si="36"/>
        <v>741461.1712000008</v>
      </c>
      <c r="AU39" s="141">
        <f t="shared" si="36"/>
        <v>768516.27302437578</v>
      </c>
      <c r="AV39" s="141">
        <f t="shared" si="36"/>
        <v>795571.37484875077</v>
      </c>
      <c r="AW39" s="141">
        <f t="shared" si="36"/>
        <v>822626.47667312576</v>
      </c>
      <c r="AX39" s="141">
        <f t="shared" si="36"/>
        <v>849681.57849750074</v>
      </c>
      <c r="AY39" s="142">
        <f t="shared" si="36"/>
        <v>876736.68032187573</v>
      </c>
      <c r="AZ39" s="140">
        <f t="shared" si="36"/>
        <v>902741.78214625071</v>
      </c>
      <c r="BA39" s="141">
        <f t="shared" si="36"/>
        <v>928796.8839706257</v>
      </c>
      <c r="BB39" s="141">
        <f t="shared" si="36"/>
        <v>955251.98579500068</v>
      </c>
      <c r="BC39" s="141">
        <f t="shared" si="36"/>
        <v>981707.08761937567</v>
      </c>
      <c r="BD39" s="141">
        <f t="shared" si="36"/>
        <v>1008162.1894437507</v>
      </c>
      <c r="BE39" s="141">
        <f t="shared" si="36"/>
        <v>1034617.2912681256</v>
      </c>
      <c r="BF39" s="141">
        <f t="shared" si="36"/>
        <v>1061072.3930925007</v>
      </c>
      <c r="BG39" s="141">
        <f t="shared" si="36"/>
        <v>1093354.2601905321</v>
      </c>
      <c r="BH39" s="141">
        <f t="shared" si="36"/>
        <v>1125636.1272885634</v>
      </c>
      <c r="BI39" s="141">
        <f t="shared" si="36"/>
        <v>1157917.9943865947</v>
      </c>
      <c r="BJ39" s="141">
        <f t="shared" si="36"/>
        <v>1190199.8614846261</v>
      </c>
      <c r="BK39" s="142">
        <f t="shared" si="36"/>
        <v>1222481.7285826574</v>
      </c>
      <c r="BL39" s="140">
        <f t="shared" si="36"/>
        <v>1256513.5956806887</v>
      </c>
      <c r="BM39" s="141">
        <f t="shared" si="36"/>
        <v>1290595.4627787201</v>
      </c>
      <c r="BN39" s="141">
        <f t="shared" si="36"/>
        <v>1325077.3298767514</v>
      </c>
      <c r="BO39" s="141">
        <f t="shared" si="36"/>
        <v>1359559.1969747827</v>
      </c>
      <c r="BP39" s="141">
        <f t="shared" si="36"/>
        <v>1394041.0640728141</v>
      </c>
      <c r="BQ39" s="141">
        <f t="shared" si="36"/>
        <v>1428522.9311708454</v>
      </c>
      <c r="BR39" s="141">
        <f t="shared" ref="BR39:CA39" si="37">BQ39+BR37</f>
        <v>1463004.7982688767</v>
      </c>
      <c r="BS39" s="141">
        <f t="shared" si="37"/>
        <v>1504187.4454316127</v>
      </c>
      <c r="BT39" s="141">
        <f t="shared" si="37"/>
        <v>1545370.0925943486</v>
      </c>
      <c r="BU39" s="141">
        <f t="shared" si="37"/>
        <v>1586552.7397570845</v>
      </c>
      <c r="BV39" s="141">
        <f t="shared" si="37"/>
        <v>1627735.3869198204</v>
      </c>
      <c r="BW39" s="142">
        <f t="shared" si="37"/>
        <v>1668918.0340825564</v>
      </c>
      <c r="BX39" s="140">
        <f t="shared" si="37"/>
        <v>1709650.6812452923</v>
      </c>
      <c r="BY39" s="141">
        <f t="shared" si="37"/>
        <v>1750433.3284080282</v>
      </c>
      <c r="BZ39" s="141">
        <f t="shared" si="37"/>
        <v>1791615.9755707642</v>
      </c>
      <c r="CA39" s="141">
        <f t="shared" si="37"/>
        <v>1832798.6227335001</v>
      </c>
      <c r="CB39" s="141">
        <f t="shared" ref="CB39" si="38">CA39+CB37</f>
        <v>1873980.269896236</v>
      </c>
      <c r="CC39" s="141">
        <f t="shared" ref="CC39" si="39">CB39+CC37</f>
        <v>1915160.9170589719</v>
      </c>
      <c r="CD39" s="141">
        <f t="shared" ref="CD39" si="40">CC39+CD37</f>
        <v>1956340.5642217079</v>
      </c>
      <c r="CE39" s="141">
        <f t="shared" ref="CE39" si="41">CD39+CE37</f>
        <v>1997519.2113844438</v>
      </c>
      <c r="CF39" s="141">
        <f t="shared" ref="CF39" si="42">CE39+CF37</f>
        <v>2038696.8585471797</v>
      </c>
      <c r="CG39" s="141">
        <f t="shared" ref="CG39" si="43">CF39+CG37</f>
        <v>2079873.5057099157</v>
      </c>
      <c r="CH39" s="141">
        <f t="shared" ref="CH39" si="44">CG39+CH37</f>
        <v>2121049.1528726518</v>
      </c>
      <c r="CI39" s="142">
        <f>CH39+CI37</f>
        <v>2162223.8000353877</v>
      </c>
      <c r="CJ39" s="165"/>
      <c r="CK39" s="165"/>
      <c r="CL39" s="108"/>
    </row>
    <row r="40" spans="1:90" s="52" customFormat="1" ht="15.6">
      <c r="C40" s="54"/>
      <c r="D40" s="164"/>
      <c r="E40" s="164"/>
      <c r="F40" s="164"/>
      <c r="G40" s="164"/>
      <c r="H40" s="164"/>
      <c r="I40" s="164"/>
      <c r="J40" s="164"/>
      <c r="K40" s="164"/>
      <c r="L40" s="164"/>
      <c r="M40" s="164"/>
      <c r="N40" s="164"/>
      <c r="O40" s="164"/>
      <c r="P40" s="165"/>
      <c r="Q40" s="165"/>
      <c r="R40" s="165"/>
      <c r="S40" s="165"/>
      <c r="T40" s="165"/>
      <c r="U40" s="165"/>
      <c r="V40" s="165"/>
      <c r="W40" s="165"/>
      <c r="X40" s="165"/>
      <c r="Y40" s="165"/>
      <c r="Z40" s="165"/>
      <c r="AA40" s="165"/>
      <c r="AB40" s="165"/>
      <c r="AC40" s="165"/>
      <c r="AD40" s="165"/>
      <c r="AE40" s="165"/>
      <c r="AF40" s="165"/>
      <c r="AG40" s="165"/>
      <c r="AH40" s="165"/>
      <c r="AI40" s="165"/>
      <c r="AJ40" s="165"/>
      <c r="AK40" s="165"/>
      <c r="AL40" s="165"/>
      <c r="AM40" s="165"/>
      <c r="AN40" s="165"/>
      <c r="AO40" s="165"/>
      <c r="AP40" s="165"/>
      <c r="AQ40" s="165"/>
      <c r="AR40" s="165"/>
      <c r="AS40" s="165"/>
      <c r="AT40" s="165"/>
      <c r="AU40" s="165"/>
      <c r="AV40" s="165"/>
      <c r="AW40" s="165"/>
      <c r="AX40" s="165"/>
      <c r="AY40" s="165"/>
      <c r="AZ40" s="165"/>
      <c r="BA40" s="165"/>
      <c r="BB40" s="165"/>
      <c r="BC40" s="165"/>
      <c r="BD40" s="165"/>
      <c r="BE40" s="165"/>
      <c r="BF40" s="165"/>
      <c r="BG40" s="165"/>
      <c r="BH40" s="165"/>
      <c r="BI40" s="165"/>
      <c r="BJ40" s="165"/>
      <c r="BK40" s="165"/>
      <c r="BL40" s="165"/>
      <c r="BM40" s="165"/>
      <c r="BN40" s="165"/>
      <c r="BO40" s="165"/>
      <c r="BP40" s="165"/>
      <c r="BQ40" s="165"/>
      <c r="BR40" s="165"/>
      <c r="BS40" s="165"/>
      <c r="BT40" s="165"/>
      <c r="BU40" s="165"/>
      <c r="BV40" s="165"/>
      <c r="BW40" s="165"/>
      <c r="BX40" s="165"/>
      <c r="BY40" s="165"/>
      <c r="BZ40" s="165"/>
      <c r="CA40" s="165"/>
      <c r="CB40" s="165"/>
      <c r="CC40" s="165"/>
      <c r="CD40" s="165"/>
      <c r="CE40" s="165"/>
      <c r="CF40" s="165"/>
      <c r="CG40" s="165"/>
      <c r="CH40" s="165"/>
      <c r="CI40" s="165"/>
      <c r="CJ40" s="165"/>
      <c r="CK40" s="165"/>
      <c r="CL40" s="108"/>
    </row>
    <row r="41" spans="1:90" s="52" customFormat="1" ht="15.6">
      <c r="C41" s="54"/>
      <c r="D41" s="164"/>
      <c r="E41" s="164"/>
      <c r="F41" s="164"/>
      <c r="G41" s="164"/>
      <c r="H41" s="164"/>
      <c r="I41" s="164"/>
      <c r="J41" s="164"/>
      <c r="K41" s="164"/>
      <c r="L41" s="164"/>
      <c r="M41" s="164"/>
      <c r="N41" s="164"/>
      <c r="O41" s="164"/>
      <c r="P41" s="165"/>
      <c r="Q41" s="165"/>
      <c r="R41" s="165"/>
      <c r="S41" s="165"/>
      <c r="T41" s="165"/>
      <c r="U41" s="165"/>
      <c r="V41" s="165"/>
      <c r="W41" s="165"/>
      <c r="X41" s="165"/>
      <c r="Y41" s="165"/>
      <c r="Z41" s="165"/>
      <c r="AA41" s="165"/>
      <c r="AB41" s="165"/>
      <c r="AC41" s="165"/>
      <c r="AD41" s="165"/>
      <c r="AE41" s="165"/>
      <c r="AF41" s="165"/>
      <c r="AG41" s="165"/>
      <c r="AH41" s="165"/>
      <c r="AI41" s="165"/>
      <c r="AJ41" s="165"/>
      <c r="AK41" s="165"/>
      <c r="AL41" s="165"/>
      <c r="AM41" s="165"/>
      <c r="AN41" s="165"/>
      <c r="AO41" s="165"/>
      <c r="AP41" s="165"/>
      <c r="AQ41" s="165"/>
      <c r="AR41" s="165"/>
      <c r="AS41" s="165"/>
      <c r="AT41" s="165"/>
      <c r="AU41" s="165"/>
      <c r="AV41" s="165"/>
      <c r="AW41" s="165"/>
      <c r="AX41" s="165"/>
      <c r="AY41" s="165"/>
      <c r="AZ41" s="165"/>
      <c r="BA41" s="165"/>
      <c r="BB41" s="165"/>
      <c r="BC41" s="165"/>
      <c r="BD41" s="165"/>
      <c r="BE41" s="165"/>
      <c r="BF41" s="165"/>
      <c r="BG41" s="165"/>
      <c r="BH41" s="165"/>
      <c r="BI41" s="165"/>
      <c r="BJ41" s="165"/>
      <c r="BK41" s="165"/>
      <c r="BL41" s="165"/>
      <c r="BM41" s="165"/>
      <c r="BN41" s="165"/>
      <c r="BO41" s="165"/>
      <c r="BP41" s="165"/>
      <c r="BQ41" s="165"/>
      <c r="BR41" s="165"/>
      <c r="BS41" s="165"/>
      <c r="BT41" s="165"/>
      <c r="BU41" s="165"/>
      <c r="BV41" s="165"/>
      <c r="BW41" s="165"/>
      <c r="BX41" s="165"/>
      <c r="BY41" s="165"/>
      <c r="BZ41" s="165"/>
      <c r="CA41" s="165"/>
      <c r="CB41" s="165"/>
      <c r="CC41" s="165"/>
      <c r="CD41" s="165"/>
      <c r="CE41" s="165"/>
      <c r="CF41" s="165"/>
      <c r="CG41" s="165"/>
      <c r="CH41" s="165"/>
      <c r="CI41" s="165"/>
      <c r="CJ41" s="165"/>
      <c r="CK41" s="165"/>
      <c r="CL41" s="108"/>
    </row>
    <row r="42" spans="1:90" s="52" customFormat="1" ht="15.6">
      <c r="A42" t="s">
        <v>9116</v>
      </c>
      <c r="B42"/>
      <c r="C42" s="40"/>
      <c r="D42" s="228">
        <v>2947</v>
      </c>
      <c r="E42" s="164"/>
      <c r="H42" s="164"/>
      <c r="I42" s="164"/>
      <c r="J42" s="164" t="s">
        <v>9081</v>
      </c>
      <c r="K42" s="175">
        <f>K34/$C$6</f>
        <v>334.45783132530119</v>
      </c>
      <c r="L42" s="175">
        <f t="shared" ref="L42:BW42" si="45">L34/$C$6</f>
        <v>1153.1565662650603</v>
      </c>
      <c r="M42" s="175">
        <f t="shared" si="45"/>
        <v>671.22885542168683</v>
      </c>
      <c r="N42" s="175">
        <f t="shared" si="45"/>
        <v>671.22885542168683</v>
      </c>
      <c r="O42" s="175">
        <f t="shared" si="45"/>
        <v>719.42162650602415</v>
      </c>
      <c r="P42" s="175">
        <f t="shared" si="45"/>
        <v>1194.120421686747</v>
      </c>
      <c r="Q42" s="175">
        <f t="shared" si="45"/>
        <v>714.60234939759039</v>
      </c>
      <c r="R42" s="175">
        <f t="shared" si="45"/>
        <v>695.32524096385544</v>
      </c>
      <c r="S42" s="175">
        <f t="shared" si="45"/>
        <v>707.37343373493979</v>
      </c>
      <c r="T42" s="175">
        <f t="shared" si="45"/>
        <v>695.32524096385544</v>
      </c>
      <c r="U42" s="175">
        <f t="shared" si="45"/>
        <v>695.32524096385544</v>
      </c>
      <c r="V42" s="175">
        <f t="shared" si="45"/>
        <v>707.37343373493979</v>
      </c>
      <c r="W42" s="175">
        <f t="shared" si="45"/>
        <v>786.83366867469874</v>
      </c>
      <c r="X42" s="175">
        <f t="shared" si="45"/>
        <v>726.59270481927706</v>
      </c>
      <c r="Y42" s="175">
        <f t="shared" si="45"/>
        <v>726.59270481927706</v>
      </c>
      <c r="Z42" s="175">
        <f t="shared" si="45"/>
        <v>726.59270481927706</v>
      </c>
      <c r="AA42" s="175">
        <f t="shared" si="45"/>
        <v>726.59270481927706</v>
      </c>
      <c r="AB42" s="175">
        <f t="shared" si="45"/>
        <v>772.37583734939756</v>
      </c>
      <c r="AC42" s="175">
        <f t="shared" si="45"/>
        <v>769.96619879518073</v>
      </c>
      <c r="AD42" s="175">
        <f t="shared" si="45"/>
        <v>750.68909036144578</v>
      </c>
      <c r="AE42" s="175">
        <f t="shared" si="45"/>
        <v>750.68909036144578</v>
      </c>
      <c r="AF42" s="175">
        <f t="shared" si="45"/>
        <v>750.68909036144578</v>
      </c>
      <c r="AG42" s="175">
        <f t="shared" si="45"/>
        <v>750.68909036144578</v>
      </c>
      <c r="AH42" s="175">
        <f t="shared" si="45"/>
        <v>750.68909036144578</v>
      </c>
      <c r="AI42" s="175">
        <f t="shared" si="45"/>
        <v>832.07125240963853</v>
      </c>
      <c r="AJ42" s="175">
        <f t="shared" si="45"/>
        <v>771.83028855421685</v>
      </c>
      <c r="AK42" s="175">
        <f t="shared" si="45"/>
        <v>771.83028855421685</v>
      </c>
      <c r="AL42" s="175">
        <f t="shared" si="45"/>
        <v>771.83028855421685</v>
      </c>
      <c r="AM42" s="175">
        <f t="shared" si="45"/>
        <v>771.83028855421685</v>
      </c>
      <c r="AN42" s="175">
        <f t="shared" si="45"/>
        <v>822.43269819277111</v>
      </c>
      <c r="AO42" s="175">
        <f t="shared" si="45"/>
        <v>820.02305963855429</v>
      </c>
      <c r="AP42" s="175">
        <f t="shared" si="45"/>
        <v>800.74595120481933</v>
      </c>
      <c r="AQ42" s="175">
        <f t="shared" si="45"/>
        <v>800.74595120481933</v>
      </c>
      <c r="AR42" s="175">
        <f t="shared" si="45"/>
        <v>800.74595120481933</v>
      </c>
      <c r="AS42" s="175">
        <f t="shared" si="45"/>
        <v>800.74595120481933</v>
      </c>
      <c r="AT42" s="175">
        <f t="shared" si="45"/>
        <v>800.74595120481933</v>
      </c>
      <c r="AU42" s="175">
        <f t="shared" si="45"/>
        <v>835.62892822289166</v>
      </c>
      <c r="AV42" s="175">
        <f t="shared" si="45"/>
        <v>835.62892822289166</v>
      </c>
      <c r="AW42" s="175">
        <f t="shared" si="45"/>
        <v>835.62892822289166</v>
      </c>
      <c r="AX42" s="175">
        <f t="shared" si="45"/>
        <v>835.62892822289166</v>
      </c>
      <c r="AY42" s="175">
        <f t="shared" si="45"/>
        <v>835.62892822289166</v>
      </c>
      <c r="AZ42" s="175">
        <f t="shared" si="45"/>
        <v>886.23133786144581</v>
      </c>
      <c r="BA42" s="175">
        <f t="shared" si="45"/>
        <v>883.82169930722898</v>
      </c>
      <c r="BB42" s="175">
        <f t="shared" si="45"/>
        <v>864.54459087349403</v>
      </c>
      <c r="BC42" s="175">
        <f t="shared" si="45"/>
        <v>864.54459087349403</v>
      </c>
      <c r="BD42" s="175">
        <f t="shared" si="45"/>
        <v>864.54459087349403</v>
      </c>
      <c r="BE42" s="175">
        <f t="shared" si="45"/>
        <v>864.54459087349403</v>
      </c>
      <c r="BF42" s="175">
        <f t="shared" si="45"/>
        <v>864.54459087349403</v>
      </c>
      <c r="BG42" s="175">
        <f t="shared" si="45"/>
        <v>904.66001444427718</v>
      </c>
      <c r="BH42" s="175">
        <f t="shared" si="45"/>
        <v>904.66001444427718</v>
      </c>
      <c r="BI42" s="175">
        <f t="shared" si="45"/>
        <v>904.66001444427718</v>
      </c>
      <c r="BJ42" s="175">
        <f t="shared" si="45"/>
        <v>904.66001444427718</v>
      </c>
      <c r="BK42" s="175">
        <f t="shared" si="45"/>
        <v>904.66001444427718</v>
      </c>
      <c r="BL42" s="175">
        <f t="shared" si="45"/>
        <v>820.32266504668678</v>
      </c>
      <c r="BM42" s="175">
        <f t="shared" si="45"/>
        <v>817.91302649246995</v>
      </c>
      <c r="BN42" s="175">
        <f t="shared" si="45"/>
        <v>798.635918058735</v>
      </c>
      <c r="BO42" s="175">
        <f t="shared" si="45"/>
        <v>798.635918058735</v>
      </c>
      <c r="BP42" s="175">
        <f t="shared" si="45"/>
        <v>798.635918058735</v>
      </c>
      <c r="BQ42" s="175">
        <f t="shared" si="45"/>
        <v>798.635918058735</v>
      </c>
      <c r="BR42" s="175">
        <f t="shared" si="45"/>
        <v>798.635918058735</v>
      </c>
      <c r="BS42" s="175">
        <f t="shared" si="45"/>
        <v>844.76865516513556</v>
      </c>
      <c r="BT42" s="175">
        <f t="shared" si="45"/>
        <v>844.76865516513556</v>
      </c>
      <c r="BU42" s="175">
        <f t="shared" si="45"/>
        <v>844.76865516513556</v>
      </c>
      <c r="BV42" s="175">
        <f t="shared" si="45"/>
        <v>844.76865516513556</v>
      </c>
      <c r="BW42" s="175">
        <f t="shared" si="45"/>
        <v>844.76865516513556</v>
      </c>
      <c r="BX42" s="175">
        <f t="shared" ref="BX42:CA42" si="46">BX34/$C$6</f>
        <v>866.45540215308745</v>
      </c>
      <c r="BY42" s="175">
        <f t="shared" si="46"/>
        <v>864.04576359887051</v>
      </c>
      <c r="BZ42" s="175">
        <f t="shared" si="46"/>
        <v>844.76865516513556</v>
      </c>
      <c r="CA42" s="175">
        <f t="shared" si="46"/>
        <v>844.76865516513556</v>
      </c>
      <c r="CB42" s="175">
        <f t="shared" ref="CB42:CI42" si="47">CB34/$C$6</f>
        <v>844.81684793621992</v>
      </c>
      <c r="CC42" s="175">
        <f t="shared" si="47"/>
        <v>844.86504070730427</v>
      </c>
      <c r="CD42" s="175">
        <f t="shared" si="47"/>
        <v>844.91323347838863</v>
      </c>
      <c r="CE42" s="175">
        <f t="shared" si="47"/>
        <v>844.96142624947299</v>
      </c>
      <c r="CF42" s="175">
        <f t="shared" si="47"/>
        <v>845.00961902055724</v>
      </c>
      <c r="CG42" s="175">
        <f t="shared" si="47"/>
        <v>845.0578117916416</v>
      </c>
      <c r="CH42" s="175">
        <f t="shared" si="47"/>
        <v>845.10600456272596</v>
      </c>
      <c r="CI42" s="175">
        <f t="shared" si="47"/>
        <v>845.15419733381032</v>
      </c>
      <c r="CJ42" s="175"/>
      <c r="CK42" s="175"/>
      <c r="CL42" s="108"/>
    </row>
    <row r="43" spans="1:90">
      <c r="A43" t="s">
        <v>5366</v>
      </c>
      <c r="D43" s="229">
        <v>302</v>
      </c>
      <c r="H43" s="40">
        <f>1250*1.33</f>
        <v>1662.5</v>
      </c>
      <c r="J43" s="57" t="s">
        <v>2182</v>
      </c>
      <c r="K43" s="160">
        <f t="shared" ref="K43:AP43" si="48">K59</f>
        <v>782.92000000000007</v>
      </c>
      <c r="L43" s="160">
        <f t="shared" si="48"/>
        <v>782.92000000000007</v>
      </c>
      <c r="M43" s="160">
        <f t="shared" si="48"/>
        <v>782.92000000000007</v>
      </c>
      <c r="N43" s="160">
        <f t="shared" si="48"/>
        <v>782.92000000000007</v>
      </c>
      <c r="O43" s="160">
        <f t="shared" si="48"/>
        <v>782.92000000000007</v>
      </c>
      <c r="P43" s="160">
        <f t="shared" si="48"/>
        <v>782.92000000000007</v>
      </c>
      <c r="Q43" s="160">
        <f t="shared" si="48"/>
        <v>782.92000000000007</v>
      </c>
      <c r="R43" s="160">
        <f t="shared" si="48"/>
        <v>782.92000000000007</v>
      </c>
      <c r="S43" s="160">
        <f t="shared" si="48"/>
        <v>782.92000000000007</v>
      </c>
      <c r="T43" s="160">
        <f t="shared" si="48"/>
        <v>782.92000000000007</v>
      </c>
      <c r="U43" s="160">
        <f t="shared" si="48"/>
        <v>782.92000000000007</v>
      </c>
      <c r="V43" s="160">
        <f t="shared" si="48"/>
        <v>782.92000000000007</v>
      </c>
      <c r="W43" s="160">
        <f t="shared" si="48"/>
        <v>861.2120000000001</v>
      </c>
      <c r="X43" s="160">
        <f t="shared" si="48"/>
        <v>861.2120000000001</v>
      </c>
      <c r="Y43" s="160">
        <f t="shared" si="48"/>
        <v>861.2120000000001</v>
      </c>
      <c r="Z43" s="160">
        <f t="shared" si="48"/>
        <v>861.2120000000001</v>
      </c>
      <c r="AA43" s="160">
        <f t="shared" si="48"/>
        <v>861.2120000000001</v>
      </c>
      <c r="AB43" s="160">
        <f t="shared" si="48"/>
        <v>861.2120000000001</v>
      </c>
      <c r="AC43" s="160">
        <f t="shared" si="48"/>
        <v>861.2120000000001</v>
      </c>
      <c r="AD43" s="160">
        <f t="shared" si="48"/>
        <v>861.2120000000001</v>
      </c>
      <c r="AE43" s="160">
        <f t="shared" si="48"/>
        <v>861.2120000000001</v>
      </c>
      <c r="AF43" s="160">
        <f t="shared" si="48"/>
        <v>861.2120000000001</v>
      </c>
      <c r="AG43" s="160">
        <f t="shared" si="48"/>
        <v>861.2120000000001</v>
      </c>
      <c r="AH43" s="160">
        <f t="shared" si="48"/>
        <v>861.2120000000001</v>
      </c>
      <c r="AI43" s="160">
        <f t="shared" si="48"/>
        <v>947.33320000000015</v>
      </c>
      <c r="AJ43" s="160">
        <f t="shared" si="48"/>
        <v>947.33320000000015</v>
      </c>
      <c r="AK43" s="160">
        <f t="shared" si="48"/>
        <v>947.33320000000015</v>
      </c>
      <c r="AL43" s="160">
        <f t="shared" si="48"/>
        <v>947.33320000000015</v>
      </c>
      <c r="AM43" s="160">
        <f t="shared" si="48"/>
        <v>947.33320000000015</v>
      </c>
      <c r="AN43" s="160">
        <f t="shared" si="48"/>
        <v>947.33320000000015</v>
      </c>
      <c r="AO43" s="160">
        <f t="shared" si="48"/>
        <v>947.33320000000015</v>
      </c>
      <c r="AP43" s="160">
        <f t="shared" si="48"/>
        <v>947.33320000000015</v>
      </c>
      <c r="AQ43" s="160">
        <f t="shared" ref="AQ43:CA43" si="49">AQ59</f>
        <v>947.33320000000015</v>
      </c>
      <c r="AR43" s="160">
        <f t="shared" si="49"/>
        <v>947.33320000000015</v>
      </c>
      <c r="AS43" s="160">
        <f t="shared" si="49"/>
        <v>947.33320000000015</v>
      </c>
      <c r="AT43" s="160">
        <f t="shared" si="49"/>
        <v>947.33320000000015</v>
      </c>
      <c r="AU43" s="160">
        <f t="shared" si="49"/>
        <v>1089.4331800000002</v>
      </c>
      <c r="AV43" s="160">
        <f t="shared" si="49"/>
        <v>1089.4331800000002</v>
      </c>
      <c r="AW43" s="160">
        <f t="shared" si="49"/>
        <v>1089.4331800000002</v>
      </c>
      <c r="AX43" s="160">
        <f t="shared" si="49"/>
        <v>1089.4331800000002</v>
      </c>
      <c r="AY43" s="160">
        <f t="shared" si="49"/>
        <v>1089.4331800000002</v>
      </c>
      <c r="AZ43" s="160">
        <f t="shared" si="49"/>
        <v>1089.4331800000002</v>
      </c>
      <c r="BA43" s="160">
        <f t="shared" si="49"/>
        <v>1089.4331800000002</v>
      </c>
      <c r="BB43" s="160">
        <f t="shared" si="49"/>
        <v>1089.4331800000002</v>
      </c>
      <c r="BC43" s="160">
        <f t="shared" si="49"/>
        <v>1089.4331800000002</v>
      </c>
      <c r="BD43" s="160">
        <f t="shared" si="49"/>
        <v>1089.4331800000002</v>
      </c>
      <c r="BE43" s="160">
        <f t="shared" si="49"/>
        <v>1089.4331800000002</v>
      </c>
      <c r="BF43" s="160">
        <f t="shared" si="49"/>
        <v>1089.4331800000002</v>
      </c>
      <c r="BG43" s="160">
        <f t="shared" si="49"/>
        <v>1252.8481570000004</v>
      </c>
      <c r="BH43" s="160">
        <f t="shared" si="49"/>
        <v>1252.8481570000004</v>
      </c>
      <c r="BI43" s="160">
        <f t="shared" si="49"/>
        <v>1252.8481570000004</v>
      </c>
      <c r="BJ43" s="160">
        <f t="shared" si="49"/>
        <v>1252.8481570000004</v>
      </c>
      <c r="BK43" s="160">
        <f t="shared" si="49"/>
        <v>1252.8481570000004</v>
      </c>
      <c r="BL43" s="160">
        <f t="shared" si="49"/>
        <v>1252.8481570000004</v>
      </c>
      <c r="BM43" s="160">
        <f t="shared" si="49"/>
        <v>1252.8481570000004</v>
      </c>
      <c r="BN43" s="160">
        <f t="shared" si="49"/>
        <v>1252.8481570000004</v>
      </c>
      <c r="BO43" s="160">
        <f t="shared" si="49"/>
        <v>1252.8481570000004</v>
      </c>
      <c r="BP43" s="160">
        <f t="shared" si="49"/>
        <v>1252.8481570000004</v>
      </c>
      <c r="BQ43" s="160">
        <f t="shared" si="49"/>
        <v>1252.8481570000004</v>
      </c>
      <c r="BR43" s="160">
        <f t="shared" si="49"/>
        <v>1252.8481570000004</v>
      </c>
      <c r="BS43" s="160">
        <f t="shared" si="49"/>
        <v>1440.7753805500004</v>
      </c>
      <c r="BT43" s="160">
        <f t="shared" si="49"/>
        <v>1440.7753805500004</v>
      </c>
      <c r="BU43" s="160">
        <f t="shared" si="49"/>
        <v>1440.7753805500004</v>
      </c>
      <c r="BV43" s="160">
        <f t="shared" si="49"/>
        <v>1440.7753805500004</v>
      </c>
      <c r="BW43" s="160">
        <f t="shared" si="49"/>
        <v>1440.7753805500004</v>
      </c>
      <c r="BX43" s="160">
        <f t="shared" si="49"/>
        <v>1440.7753805500004</v>
      </c>
      <c r="BY43" s="160">
        <f t="shared" si="49"/>
        <v>1440.7753805500004</v>
      </c>
      <c r="BZ43" s="160">
        <f t="shared" si="49"/>
        <v>1440.7753805500004</v>
      </c>
      <c r="CA43" s="160">
        <f t="shared" si="49"/>
        <v>1440.7753805500004</v>
      </c>
      <c r="CB43" s="160">
        <f t="shared" ref="CB43:CI43" si="50">CB59</f>
        <v>1440.7753805500004</v>
      </c>
      <c r="CC43" s="160">
        <f t="shared" si="50"/>
        <v>1440.7753805500004</v>
      </c>
      <c r="CD43" s="160">
        <f t="shared" si="50"/>
        <v>1440.7753805500004</v>
      </c>
      <c r="CE43" s="160">
        <f t="shared" si="50"/>
        <v>1440.7753805500004</v>
      </c>
      <c r="CF43" s="160">
        <f t="shared" si="50"/>
        <v>1440.7753805500004</v>
      </c>
      <c r="CG43" s="160">
        <f t="shared" si="50"/>
        <v>1440.7753805500004</v>
      </c>
      <c r="CH43" s="160">
        <f t="shared" si="50"/>
        <v>1440.7753805500004</v>
      </c>
      <c r="CI43" s="160">
        <f t="shared" si="50"/>
        <v>1440.7753805500004</v>
      </c>
      <c r="CJ43" s="160"/>
      <c r="CK43" s="160"/>
      <c r="CL43" s="39"/>
    </row>
    <row r="44" spans="1:90" ht="15.6">
      <c r="A44" s="52" t="s">
        <v>9080</v>
      </c>
      <c r="D44" s="230">
        <f>D42-D43</f>
        <v>2645</v>
      </c>
      <c r="J44" s="57" t="s">
        <v>9082</v>
      </c>
      <c r="K44" s="176">
        <f>K43/K42</f>
        <v>2.340863112391931</v>
      </c>
      <c r="L44" s="176">
        <f t="shared" ref="L44:BW44" si="51">L43/L42</f>
        <v>0.67893642797854126</v>
      </c>
      <c r="M44" s="176">
        <f t="shared" si="51"/>
        <v>1.1663980081847725</v>
      </c>
      <c r="N44" s="176">
        <f t="shared" si="51"/>
        <v>1.1663980081847725</v>
      </c>
      <c r="O44" s="176">
        <f t="shared" si="51"/>
        <v>1.0882630868387499</v>
      </c>
      <c r="P44" s="176">
        <f t="shared" si="51"/>
        <v>0.6556457671949798</v>
      </c>
      <c r="Q44" s="176">
        <f t="shared" si="51"/>
        <v>1.0956023313665306</v>
      </c>
      <c r="R44" s="176">
        <f t="shared" si="51"/>
        <v>1.1259766708809842</v>
      </c>
      <c r="S44" s="176">
        <f t="shared" si="51"/>
        <v>1.1067987044214731</v>
      </c>
      <c r="T44" s="176">
        <f t="shared" si="51"/>
        <v>1.1259766708809842</v>
      </c>
      <c r="U44" s="176">
        <f t="shared" si="51"/>
        <v>1.1259766708809842</v>
      </c>
      <c r="V44" s="176">
        <f t="shared" si="51"/>
        <v>1.1067987044214731</v>
      </c>
      <c r="W44" s="176">
        <f t="shared" si="51"/>
        <v>1.0945286587069669</v>
      </c>
      <c r="X44" s="176">
        <f t="shared" si="51"/>
        <v>1.1852747685021232</v>
      </c>
      <c r="Y44" s="176">
        <f t="shared" si="51"/>
        <v>1.1852747685021232</v>
      </c>
      <c r="Z44" s="176">
        <f t="shared" si="51"/>
        <v>1.1852747685021232</v>
      </c>
      <c r="AA44" s="176">
        <f t="shared" si="51"/>
        <v>1.1852747685021232</v>
      </c>
      <c r="AB44" s="176">
        <f t="shared" si="51"/>
        <v>1.1150167552566976</v>
      </c>
      <c r="AC44" s="176">
        <f t="shared" si="51"/>
        <v>1.1185062426735068</v>
      </c>
      <c r="AD44" s="176">
        <f t="shared" si="51"/>
        <v>1.1472286077653522</v>
      </c>
      <c r="AE44" s="176">
        <f t="shared" si="51"/>
        <v>1.1472286077653522</v>
      </c>
      <c r="AF44" s="176">
        <f t="shared" si="51"/>
        <v>1.1472286077653522</v>
      </c>
      <c r="AG44" s="176">
        <f t="shared" si="51"/>
        <v>1.1472286077653522</v>
      </c>
      <c r="AH44" s="176">
        <f t="shared" si="51"/>
        <v>1.1472286077653522</v>
      </c>
      <c r="AI44" s="176">
        <f t="shared" si="51"/>
        <v>1.1385241315050467</v>
      </c>
      <c r="AJ44" s="176">
        <f t="shared" si="51"/>
        <v>1.227385364436181</v>
      </c>
      <c r="AK44" s="176">
        <f t="shared" si="51"/>
        <v>1.227385364436181</v>
      </c>
      <c r="AL44" s="176">
        <f t="shared" si="51"/>
        <v>1.227385364436181</v>
      </c>
      <c r="AM44" s="176">
        <f t="shared" si="51"/>
        <v>1.227385364436181</v>
      </c>
      <c r="AN44" s="176">
        <f t="shared" si="51"/>
        <v>1.1518671401096865</v>
      </c>
      <c r="AO44" s="176">
        <f t="shared" si="51"/>
        <v>1.155251902815466</v>
      </c>
      <c r="AP44" s="176">
        <f t="shared" si="51"/>
        <v>1.1830633655713432</v>
      </c>
      <c r="AQ44" s="176">
        <f t="shared" si="51"/>
        <v>1.1830633655713432</v>
      </c>
      <c r="AR44" s="176">
        <f t="shared" si="51"/>
        <v>1.1830633655713432</v>
      </c>
      <c r="AS44" s="176">
        <f t="shared" si="51"/>
        <v>1.1830633655713432</v>
      </c>
      <c r="AT44" s="176">
        <f t="shared" si="51"/>
        <v>1.1830633655713432</v>
      </c>
      <c r="AU44" s="176">
        <f t="shared" si="51"/>
        <v>1.3037284172495882</v>
      </c>
      <c r="AV44" s="176">
        <f t="shared" si="51"/>
        <v>1.3037284172495882</v>
      </c>
      <c r="AW44" s="176">
        <f t="shared" si="51"/>
        <v>1.3037284172495882</v>
      </c>
      <c r="AX44" s="176">
        <f t="shared" si="51"/>
        <v>1.3037284172495882</v>
      </c>
      <c r="AY44" s="176">
        <f t="shared" si="51"/>
        <v>1.3037284172495882</v>
      </c>
      <c r="AZ44" s="176">
        <f t="shared" si="51"/>
        <v>1.2292875837914943</v>
      </c>
      <c r="BA44" s="176">
        <f t="shared" si="51"/>
        <v>1.2326390954803859</v>
      </c>
      <c r="BB44" s="176">
        <f t="shared" si="51"/>
        <v>1.2601237593763552</v>
      </c>
      <c r="BC44" s="176">
        <f t="shared" si="51"/>
        <v>1.2601237593763552</v>
      </c>
      <c r="BD44" s="176">
        <f t="shared" si="51"/>
        <v>1.2601237593763552</v>
      </c>
      <c r="BE44" s="176">
        <f t="shared" si="51"/>
        <v>1.2601237593763552</v>
      </c>
      <c r="BF44" s="176">
        <f t="shared" si="51"/>
        <v>1.2601237593763552</v>
      </c>
      <c r="BG44" s="176">
        <f t="shared" si="51"/>
        <v>1.384882869803427</v>
      </c>
      <c r="BH44" s="176">
        <f t="shared" si="51"/>
        <v>1.384882869803427</v>
      </c>
      <c r="BI44" s="176">
        <f t="shared" si="51"/>
        <v>1.384882869803427</v>
      </c>
      <c r="BJ44" s="176">
        <f t="shared" si="51"/>
        <v>1.384882869803427</v>
      </c>
      <c r="BK44" s="176">
        <f t="shared" si="51"/>
        <v>1.384882869803427</v>
      </c>
      <c r="BL44" s="176">
        <f t="shared" si="51"/>
        <v>1.5272626374753371</v>
      </c>
      <c r="BM44" s="176">
        <f t="shared" si="51"/>
        <v>1.5317620778980643</v>
      </c>
      <c r="BN44" s="176">
        <f t="shared" si="51"/>
        <v>1.5687350501907438</v>
      </c>
      <c r="BO44" s="176">
        <f t="shared" si="51"/>
        <v>1.5687350501907438</v>
      </c>
      <c r="BP44" s="176">
        <f t="shared" si="51"/>
        <v>1.5687350501907438</v>
      </c>
      <c r="BQ44" s="176">
        <f t="shared" si="51"/>
        <v>1.5687350501907438</v>
      </c>
      <c r="BR44" s="176">
        <f t="shared" si="51"/>
        <v>1.5687350501907438</v>
      </c>
      <c r="BS44" s="176">
        <f t="shared" si="51"/>
        <v>1.7055265624981757</v>
      </c>
      <c r="BT44" s="176">
        <f t="shared" si="51"/>
        <v>1.7055265624981757</v>
      </c>
      <c r="BU44" s="176">
        <f t="shared" si="51"/>
        <v>1.7055265624981757</v>
      </c>
      <c r="BV44" s="176">
        <f t="shared" si="51"/>
        <v>1.7055265624981757</v>
      </c>
      <c r="BW44" s="176">
        <f t="shared" si="51"/>
        <v>1.7055265624981757</v>
      </c>
      <c r="BX44" s="176">
        <f t="shared" ref="BX44:CA44" si="52">BX43/BX42</f>
        <v>1.6628384761290238</v>
      </c>
      <c r="BY44" s="176">
        <f t="shared" si="52"/>
        <v>1.6674757764553707</v>
      </c>
      <c r="BZ44" s="176">
        <f t="shared" si="52"/>
        <v>1.7055265624981757</v>
      </c>
      <c r="CA44" s="176">
        <f t="shared" si="52"/>
        <v>1.7055265624981757</v>
      </c>
      <c r="CB44" s="176">
        <f t="shared" ref="CB44:CI44" si="53">CB43/CB42</f>
        <v>1.7054292703437808</v>
      </c>
      <c r="CC44" s="176">
        <f t="shared" si="53"/>
        <v>1.7053319892888594</v>
      </c>
      <c r="CD44" s="176">
        <f t="shared" si="53"/>
        <v>1.705234719331512</v>
      </c>
      <c r="CE44" s="176">
        <f t="shared" si="53"/>
        <v>1.7051374604698399</v>
      </c>
      <c r="CF44" s="176">
        <f t="shared" si="53"/>
        <v>1.7050402127019448</v>
      </c>
      <c r="CG44" s="176">
        <f t="shared" si="53"/>
        <v>1.7049429760259285</v>
      </c>
      <c r="CH44" s="176">
        <f t="shared" si="53"/>
        <v>1.7048457504398933</v>
      </c>
      <c r="CI44" s="176">
        <f t="shared" si="53"/>
        <v>1.7047485359419421</v>
      </c>
      <c r="CJ44" s="176"/>
      <c r="CK44" s="176"/>
      <c r="CL44" s="39"/>
    </row>
    <row r="45" spans="1:90" ht="15" thickBot="1">
      <c r="A45" t="s">
        <v>9046</v>
      </c>
      <c r="D45" s="231">
        <v>20</v>
      </c>
      <c r="CL45" s="39"/>
    </row>
    <row r="46" spans="1:90" ht="18">
      <c r="A46" t="s">
        <v>2182</v>
      </c>
      <c r="D46" s="228">
        <f>D44*D45</f>
        <v>52900</v>
      </c>
      <c r="E46" s="83"/>
      <c r="F46" s="79"/>
      <c r="N46" s="166" t="s">
        <v>1276</v>
      </c>
      <c r="O46" s="249">
        <f>SUM(G11:O11)</f>
        <v>159519.95000000001</v>
      </c>
      <c r="S46" s="79"/>
      <c r="Z46" s="143" t="s">
        <v>2193</v>
      </c>
      <c r="AA46" s="144">
        <f>SUM(P11:AA11)</f>
        <v>408799.87500000012</v>
      </c>
      <c r="AL46" s="143" t="s">
        <v>2196</v>
      </c>
      <c r="AM46" s="144">
        <f>SUM(AB11:AM11)</f>
        <v>448679.86250000016</v>
      </c>
      <c r="AX46" s="143" t="s">
        <v>2199</v>
      </c>
      <c r="AY46" s="144">
        <f>SUM(AN11:AY11)</f>
        <v>492198.80572500004</v>
      </c>
      <c r="BJ46" s="143" t="s">
        <v>2202</v>
      </c>
      <c r="BK46" s="144">
        <f>SUM(AZ11:BK11)</f>
        <v>566028.62658375024</v>
      </c>
      <c r="BV46" s="143" t="s">
        <v>2226</v>
      </c>
      <c r="BW46" s="144">
        <f>SUM(BL11:BW11)</f>
        <v>650932.92057131277</v>
      </c>
      <c r="CL46" s="39"/>
    </row>
    <row r="47" spans="1:90" ht="18">
      <c r="A47" t="s">
        <v>9062</v>
      </c>
      <c r="C47" s="161">
        <v>0.37</v>
      </c>
      <c r="D47" s="228">
        <f>D46*C47</f>
        <v>19573</v>
      </c>
      <c r="E47" s="83" t="s">
        <v>9063</v>
      </c>
      <c r="F47" s="79"/>
      <c r="N47" s="168" t="s">
        <v>1277</v>
      </c>
      <c r="O47" s="169">
        <f>SUM(D34:O34)</f>
        <v>123511.995</v>
      </c>
      <c r="S47" s="79"/>
      <c r="Z47" s="145" t="s">
        <v>2194</v>
      </c>
      <c r="AA47" s="146">
        <f>SUM(P34:AA34)</f>
        <v>188879.98437499997</v>
      </c>
      <c r="AL47" s="145" t="s">
        <v>2197</v>
      </c>
      <c r="AM47" s="146">
        <f>SUM(AB34:AM34)</f>
        <v>191214.98281249995</v>
      </c>
      <c r="AX47" s="145" t="s">
        <v>2200</v>
      </c>
      <c r="AY47" s="146">
        <f>SUM(AN34:AY34)</f>
        <v>203854.85071562498</v>
      </c>
      <c r="BJ47" s="145" t="s">
        <v>2203</v>
      </c>
      <c r="BK47" s="146">
        <f>SUM(AZ34:BK34)</f>
        <v>220283.57832296879</v>
      </c>
      <c r="BV47" s="145" t="s">
        <v>2227</v>
      </c>
      <c r="BW47" s="146">
        <f>SUM(BL34:BW34)</f>
        <v>204496.61507141401</v>
      </c>
      <c r="CL47" s="39"/>
    </row>
    <row r="48" spans="1:90" ht="18.600000000000001" thickBot="1">
      <c r="A48" s="89" t="s">
        <v>9047</v>
      </c>
      <c r="C48" s="223">
        <v>0.02</v>
      </c>
      <c r="D48" s="235">
        <f>D47*C48</f>
        <v>391.46000000000004</v>
      </c>
      <c r="E48" s="40" t="s">
        <v>9050</v>
      </c>
      <c r="N48" s="170" t="s">
        <v>1278</v>
      </c>
      <c r="O48" s="171">
        <f>O46-O47</f>
        <v>36007.955000000016</v>
      </c>
      <c r="S48" s="79"/>
      <c r="Z48" s="147" t="s">
        <v>2195</v>
      </c>
      <c r="AA48" s="148">
        <f>AA46-AA47</f>
        <v>219919.89062500015</v>
      </c>
      <c r="AL48" s="147" t="s">
        <v>2198</v>
      </c>
      <c r="AM48" s="148">
        <f>AM46-AM47</f>
        <v>257464.87968750022</v>
      </c>
      <c r="AX48" s="147" t="s">
        <v>2201</v>
      </c>
      <c r="AY48" s="148">
        <f>AY46-AY47</f>
        <v>288343.95500937506</v>
      </c>
      <c r="BJ48" s="147" t="s">
        <v>2204</v>
      </c>
      <c r="BK48" s="148">
        <f>BK46-BK47</f>
        <v>345745.04826078145</v>
      </c>
      <c r="BV48" s="147" t="s">
        <v>2228</v>
      </c>
      <c r="BW48" s="148">
        <f>BW46-BW47</f>
        <v>446436.30549989874</v>
      </c>
      <c r="CL48" s="39"/>
    </row>
    <row r="49" spans="1:90" ht="18">
      <c r="A49" s="89" t="s">
        <v>9048</v>
      </c>
      <c r="C49" s="86">
        <v>0.1</v>
      </c>
      <c r="D49" s="228">
        <f>D47*C49</f>
        <v>1957.3000000000002</v>
      </c>
      <c r="H49" s="40" t="s">
        <v>9091</v>
      </c>
      <c r="I49" s="38"/>
      <c r="N49" s="174"/>
      <c r="O49" s="174"/>
      <c r="CL49" s="39"/>
    </row>
    <row r="50" spans="1:90" ht="18">
      <c r="A50" s="89" t="s">
        <v>9051</v>
      </c>
      <c r="C50" s="86">
        <v>0.2</v>
      </c>
      <c r="D50" s="235">
        <f>D49*C50</f>
        <v>391.46000000000004</v>
      </c>
      <c r="H50" s="40" t="s">
        <v>2247</v>
      </c>
      <c r="I50" s="78">
        <f>D45</f>
        <v>20</v>
      </c>
      <c r="J50" s="78">
        <f>D46</f>
        <v>52900</v>
      </c>
      <c r="N50" s="172" t="s">
        <v>2241</v>
      </c>
      <c r="O50" s="173">
        <f>O11*12</f>
        <v>382847.88000000006</v>
      </c>
      <c r="Z50" s="149" t="s">
        <v>2242</v>
      </c>
      <c r="AA50" s="39">
        <f>AA11*12</f>
        <v>421132.66800000006</v>
      </c>
      <c r="AL50" s="149" t="s">
        <v>2243</v>
      </c>
      <c r="AM50" s="39">
        <f>AM11*12</f>
        <v>463245.93480000005</v>
      </c>
      <c r="AX50" s="149" t="s">
        <v>2244</v>
      </c>
      <c r="AY50" s="39">
        <f>AY11*12</f>
        <v>532732.82502000011</v>
      </c>
      <c r="BJ50" s="149" t="s">
        <v>2245</v>
      </c>
      <c r="BK50" s="39">
        <f>BK11*12</f>
        <v>612642.7487730002</v>
      </c>
      <c r="BV50" s="149" t="s">
        <v>2246</v>
      </c>
      <c r="BW50" s="39">
        <f>BW11*12</f>
        <v>704539.16108895023</v>
      </c>
      <c r="CL50" s="39"/>
    </row>
    <row r="51" spans="1:90" hidden="1">
      <c r="A51" t="s">
        <v>9049</v>
      </c>
      <c r="D51" s="228">
        <f>D48+D50</f>
        <v>782.92000000000007</v>
      </c>
      <c r="E51" s="40">
        <f>D51/D45</f>
        <v>39.146000000000001</v>
      </c>
      <c r="F51" s="201">
        <f>E51/D44</f>
        <v>1.4800000000000001E-2</v>
      </c>
      <c r="H51" s="40" t="s">
        <v>9072</v>
      </c>
      <c r="I51" s="209">
        <f>B6</f>
        <v>249</v>
      </c>
      <c r="J51" s="107">
        <f>I51</f>
        <v>249</v>
      </c>
      <c r="CL51" s="39"/>
    </row>
    <row r="52" spans="1:90">
      <c r="A52" s="89" t="s">
        <v>9053</v>
      </c>
      <c r="B52" s="238"/>
      <c r="C52" s="237"/>
      <c r="D52" s="235">
        <f>M65</f>
        <v>0</v>
      </c>
      <c r="H52" s="40" t="s">
        <v>9090</v>
      </c>
      <c r="I52" s="107">
        <f>I50*I51</f>
        <v>4980</v>
      </c>
      <c r="J52" s="107">
        <f>J50*J51</f>
        <v>13172100</v>
      </c>
      <c r="BV52" s="149" t="s">
        <v>9077</v>
      </c>
      <c r="BW52" s="39">
        <f>BW50*BW53</f>
        <v>2818156.6443558009</v>
      </c>
      <c r="CL52" s="39"/>
    </row>
    <row r="53" spans="1:90" hidden="1">
      <c r="A53" s="232" t="s">
        <v>9054</v>
      </c>
      <c r="B53" s="232"/>
      <c r="C53" s="233" t="s">
        <v>9055</v>
      </c>
      <c r="D53" s="234">
        <f>M66</f>
        <v>0</v>
      </c>
      <c r="BV53" s="85" t="s">
        <v>9078</v>
      </c>
      <c r="BW53" s="85">
        <v>4</v>
      </c>
      <c r="CL53" s="39"/>
    </row>
    <row r="54" spans="1:90">
      <c r="A54" s="239" t="s">
        <v>9119</v>
      </c>
      <c r="D54" s="236">
        <f>D51+D52</f>
        <v>782.92000000000007</v>
      </c>
      <c r="CL54" s="39"/>
    </row>
    <row r="55" spans="1:90" s="238" customFormat="1">
      <c r="A55" s="240"/>
      <c r="C55" s="241"/>
      <c r="D55" s="242"/>
      <c r="E55" s="241"/>
      <c r="F55" s="241"/>
      <c r="G55" s="241"/>
      <c r="H55" s="241"/>
      <c r="I55" s="241"/>
      <c r="J55" s="241"/>
      <c r="K55" s="241"/>
      <c r="L55" s="241"/>
      <c r="M55" s="241"/>
      <c r="N55" s="241"/>
      <c r="O55" s="241"/>
      <c r="P55" s="241"/>
      <c r="Q55" s="241"/>
      <c r="R55" s="241"/>
      <c r="S55" s="241"/>
      <c r="T55" s="241"/>
      <c r="U55" s="241"/>
      <c r="V55" s="241"/>
      <c r="W55" s="241"/>
      <c r="X55" s="241"/>
      <c r="Y55" s="241"/>
      <c r="Z55" s="241"/>
      <c r="AA55" s="241"/>
      <c r="AB55" s="241"/>
      <c r="AC55" s="241"/>
      <c r="AD55" s="241"/>
      <c r="AE55" s="241"/>
      <c r="AF55" s="241"/>
      <c r="AG55" s="241"/>
      <c r="AH55" s="241"/>
      <c r="AI55" s="241"/>
      <c r="AJ55" s="241"/>
      <c r="AK55" s="241"/>
      <c r="AL55" s="241"/>
      <c r="AM55" s="241"/>
      <c r="AN55" s="241"/>
      <c r="AO55" s="241"/>
      <c r="AP55" s="241"/>
      <c r="AQ55" s="241"/>
      <c r="AR55" s="241"/>
      <c r="AS55" s="241"/>
      <c r="AT55" s="241"/>
      <c r="AU55" s="241"/>
      <c r="AV55" s="241"/>
      <c r="AW55" s="241"/>
      <c r="AX55" s="241"/>
      <c r="AY55" s="241"/>
      <c r="AZ55" s="241"/>
      <c r="BA55" s="241"/>
      <c r="BB55" s="241"/>
      <c r="BC55" s="241"/>
      <c r="BD55" s="241"/>
      <c r="BE55" s="241"/>
      <c r="BF55" s="241"/>
      <c r="BG55" s="241"/>
      <c r="BH55" s="241"/>
      <c r="BI55" s="241"/>
      <c r="BJ55" s="241"/>
      <c r="BK55" s="241"/>
      <c r="BL55" s="241"/>
      <c r="BM55" s="241"/>
      <c r="BN55" s="241"/>
      <c r="BO55" s="241"/>
      <c r="BP55" s="241"/>
      <c r="BQ55" s="241"/>
      <c r="BR55" s="241"/>
      <c r="BS55" s="241"/>
      <c r="BT55" s="241"/>
      <c r="BU55" s="241"/>
      <c r="BV55" s="241"/>
      <c r="BW55" s="241"/>
      <c r="BX55" s="241"/>
      <c r="BY55" s="241"/>
      <c r="BZ55" s="241"/>
      <c r="CA55" s="241"/>
      <c r="CB55" s="241"/>
      <c r="CC55" s="241"/>
      <c r="CD55" s="241"/>
      <c r="CE55" s="241"/>
      <c r="CF55" s="241"/>
      <c r="CG55" s="241"/>
      <c r="CH55" s="241"/>
      <c r="CI55" s="241"/>
      <c r="CJ55" s="241"/>
      <c r="CK55" s="241"/>
      <c r="CL55" s="243"/>
    </row>
    <row r="56" spans="1:90">
      <c r="A56" s="30" t="s">
        <v>13</v>
      </c>
      <c r="B56" s="30"/>
      <c r="CL56" s="39"/>
    </row>
    <row r="57" spans="1:90">
      <c r="A57" t="s">
        <v>2181</v>
      </c>
      <c r="D57" s="82">
        <v>0</v>
      </c>
    </row>
    <row r="58" spans="1:90">
      <c r="A58" t="s">
        <v>2182</v>
      </c>
      <c r="D58" s="82">
        <v>0</v>
      </c>
      <c r="E58" s="82">
        <v>0</v>
      </c>
      <c r="F58" s="82">
        <v>0</v>
      </c>
      <c r="G58" s="82">
        <v>0</v>
      </c>
      <c r="H58" s="82"/>
      <c r="I58" s="82"/>
      <c r="J58" s="82">
        <v>0</v>
      </c>
      <c r="K58" s="82">
        <f>D54</f>
        <v>782.92000000000007</v>
      </c>
      <c r="L58" s="82">
        <v>0</v>
      </c>
      <c r="M58" s="82">
        <v>0</v>
      </c>
      <c r="N58" s="82">
        <v>0</v>
      </c>
      <c r="O58" s="82">
        <v>0</v>
      </c>
      <c r="P58" s="82">
        <v>0</v>
      </c>
      <c r="Q58" s="82">
        <v>0</v>
      </c>
      <c r="R58" s="82">
        <f>D67+D69+D70+D71+F58</f>
        <v>0</v>
      </c>
      <c r="S58" s="82">
        <v>0</v>
      </c>
      <c r="T58" s="82">
        <f>D68+H58</f>
        <v>0</v>
      </c>
      <c r="U58" s="82">
        <v>0</v>
      </c>
      <c r="V58" s="82">
        <v>0</v>
      </c>
      <c r="W58" s="82">
        <f>C66*D64</f>
        <v>78.292000000000016</v>
      </c>
      <c r="X58" s="82">
        <v>0</v>
      </c>
      <c r="Y58" s="82">
        <v>0</v>
      </c>
      <c r="Z58" s="82">
        <v>0</v>
      </c>
      <c r="AA58" s="82">
        <v>0</v>
      </c>
      <c r="AB58" s="82">
        <v>0</v>
      </c>
      <c r="AC58" s="82">
        <v>0</v>
      </c>
      <c r="AD58" s="82">
        <f>E67+E69+E70+E71+R58</f>
        <v>0</v>
      </c>
      <c r="AE58" s="82"/>
      <c r="AF58" s="82">
        <f>E68+T58</f>
        <v>0</v>
      </c>
      <c r="AG58" s="82">
        <v>0</v>
      </c>
      <c r="AH58" s="82">
        <v>0</v>
      </c>
      <c r="AI58" s="82">
        <f>D66*E64</f>
        <v>86.121200000000016</v>
      </c>
      <c r="AJ58" s="82">
        <v>0</v>
      </c>
      <c r="AK58" s="82">
        <v>0</v>
      </c>
      <c r="AL58" s="82">
        <v>0</v>
      </c>
      <c r="AM58" s="82">
        <v>0</v>
      </c>
      <c r="AN58" s="82">
        <v>0</v>
      </c>
      <c r="AO58" s="82">
        <v>0</v>
      </c>
      <c r="AP58" s="82">
        <f>E67+E69+E70+E71+AD58</f>
        <v>0</v>
      </c>
      <c r="AQ58" s="82">
        <v>0</v>
      </c>
      <c r="AR58" s="82">
        <f>E68+AF58</f>
        <v>0</v>
      </c>
      <c r="AS58" s="82">
        <v>0</v>
      </c>
      <c r="AT58" s="82">
        <v>0</v>
      </c>
      <c r="AU58" s="82">
        <f>E66*F64</f>
        <v>142.09998000000002</v>
      </c>
      <c r="AV58" s="82">
        <v>0</v>
      </c>
      <c r="AW58" s="82">
        <v>0</v>
      </c>
      <c r="AX58" s="82">
        <v>0</v>
      </c>
      <c r="AY58" s="82">
        <v>0</v>
      </c>
      <c r="AZ58" s="82">
        <v>0</v>
      </c>
      <c r="BA58" s="82">
        <v>0</v>
      </c>
      <c r="BB58" s="82">
        <f>G67+G69+G70+G71+AP58</f>
        <v>0</v>
      </c>
      <c r="BC58" s="82">
        <v>0</v>
      </c>
      <c r="BD58" s="82">
        <f>G68+AR58</f>
        <v>0</v>
      </c>
      <c r="BE58" s="82">
        <v>0</v>
      </c>
      <c r="BF58" s="82">
        <v>0</v>
      </c>
      <c r="BG58" s="82">
        <f>F66*G64</f>
        <v>163.41497700000002</v>
      </c>
      <c r="BH58" s="82">
        <v>0</v>
      </c>
      <c r="BI58" s="82">
        <v>0</v>
      </c>
      <c r="BJ58" s="82">
        <v>0</v>
      </c>
      <c r="BK58" s="82">
        <v>0</v>
      </c>
      <c r="BL58" s="82">
        <v>0</v>
      </c>
      <c r="BM58" s="82">
        <v>0</v>
      </c>
      <c r="BN58" s="82">
        <f>BB58</f>
        <v>0</v>
      </c>
      <c r="BO58" s="82">
        <v>0</v>
      </c>
      <c r="BP58" s="82">
        <f>BD58</f>
        <v>0</v>
      </c>
      <c r="BQ58" s="82">
        <v>0</v>
      </c>
      <c r="BR58" s="82">
        <v>0</v>
      </c>
      <c r="BS58" s="82">
        <f>G66*G64</f>
        <v>187.92722355000004</v>
      </c>
      <c r="BT58" s="82">
        <v>0</v>
      </c>
      <c r="BU58" s="82">
        <v>0</v>
      </c>
      <c r="BV58" s="82">
        <v>0</v>
      </c>
      <c r="BW58" s="82">
        <v>0</v>
      </c>
      <c r="BX58" s="82">
        <v>0</v>
      </c>
      <c r="BY58" s="82">
        <v>0</v>
      </c>
      <c r="BZ58" s="82">
        <v>0</v>
      </c>
      <c r="CA58" s="82">
        <v>0</v>
      </c>
      <c r="CB58" s="82">
        <v>0</v>
      </c>
      <c r="CC58" s="82">
        <v>0</v>
      </c>
      <c r="CD58" s="82">
        <v>0</v>
      </c>
      <c r="CE58" s="82">
        <v>0</v>
      </c>
      <c r="CF58" s="82">
        <v>0</v>
      </c>
      <c r="CG58" s="82">
        <v>0</v>
      </c>
      <c r="CH58" s="82">
        <v>0</v>
      </c>
      <c r="CI58" s="82">
        <v>0</v>
      </c>
      <c r="CJ58" s="82"/>
      <c r="CK58" s="82"/>
    </row>
    <row r="59" spans="1:90">
      <c r="A59" t="s">
        <v>2183</v>
      </c>
      <c r="D59" s="82">
        <v>0</v>
      </c>
      <c r="E59" s="82">
        <v>0</v>
      </c>
      <c r="F59" s="82">
        <f>F58</f>
        <v>0</v>
      </c>
      <c r="G59" s="82">
        <f>F59+G58</f>
        <v>0</v>
      </c>
      <c r="H59" s="82">
        <f>G59+H58</f>
        <v>0</v>
      </c>
      <c r="I59" s="82">
        <f>H59+I58</f>
        <v>0</v>
      </c>
      <c r="J59" s="82">
        <f t="shared" ref="J59:R59" si="54">I59+J58</f>
        <v>0</v>
      </c>
      <c r="K59" s="82">
        <f>J59+K58</f>
        <v>782.92000000000007</v>
      </c>
      <c r="L59" s="82">
        <f t="shared" si="54"/>
        <v>782.92000000000007</v>
      </c>
      <c r="M59" s="82">
        <f t="shared" si="54"/>
        <v>782.92000000000007</v>
      </c>
      <c r="N59" s="82">
        <f t="shared" si="54"/>
        <v>782.92000000000007</v>
      </c>
      <c r="O59" s="82">
        <f t="shared" si="54"/>
        <v>782.92000000000007</v>
      </c>
      <c r="P59" s="82">
        <f t="shared" si="54"/>
        <v>782.92000000000007</v>
      </c>
      <c r="Q59" s="82">
        <f t="shared" si="54"/>
        <v>782.92000000000007</v>
      </c>
      <c r="R59" s="82">
        <f t="shared" si="54"/>
        <v>782.92000000000007</v>
      </c>
      <c r="S59" s="82">
        <f t="shared" ref="S59" si="55">R59+S58</f>
        <v>782.92000000000007</v>
      </c>
      <c r="T59" s="82">
        <f t="shared" ref="T59" si="56">S59+T58</f>
        <v>782.92000000000007</v>
      </c>
      <c r="U59" s="82">
        <f t="shared" ref="U59" si="57">T59+U58</f>
        <v>782.92000000000007</v>
      </c>
      <c r="V59" s="82">
        <f t="shared" ref="V59" si="58">U59+V58</f>
        <v>782.92000000000007</v>
      </c>
      <c r="W59" s="82">
        <f t="shared" ref="W59" si="59">V59+W58</f>
        <v>861.2120000000001</v>
      </c>
      <c r="X59" s="82">
        <f t="shared" ref="X59" si="60">W59+X58</f>
        <v>861.2120000000001</v>
      </c>
      <c r="Y59" s="82">
        <f t="shared" ref="Y59:AA59" si="61">X59+Y58</f>
        <v>861.2120000000001</v>
      </c>
      <c r="Z59" s="82">
        <f t="shared" si="61"/>
        <v>861.2120000000001</v>
      </c>
      <c r="AA59" s="82">
        <f t="shared" si="61"/>
        <v>861.2120000000001</v>
      </c>
      <c r="AB59" s="82">
        <f t="shared" ref="AB59" si="62">AA59+AB58</f>
        <v>861.2120000000001</v>
      </c>
      <c r="AC59" s="82">
        <f t="shared" ref="AC59" si="63">AB59+AC58</f>
        <v>861.2120000000001</v>
      </c>
      <c r="AD59" s="82">
        <f t="shared" ref="AD59" si="64">AC59+AD58</f>
        <v>861.2120000000001</v>
      </c>
      <c r="AE59" s="82">
        <f t="shared" ref="AE59" si="65">AD59+AE58</f>
        <v>861.2120000000001</v>
      </c>
      <c r="AF59" s="82">
        <f t="shared" ref="AF59" si="66">AE59+AF58</f>
        <v>861.2120000000001</v>
      </c>
      <c r="AG59" s="82">
        <f t="shared" ref="AG59" si="67">AF59+AG58</f>
        <v>861.2120000000001</v>
      </c>
      <c r="AH59" s="82">
        <f t="shared" ref="AH59:AJ59" si="68">AG59+AH58</f>
        <v>861.2120000000001</v>
      </c>
      <c r="AI59" s="82">
        <f t="shared" si="68"/>
        <v>947.33320000000015</v>
      </c>
      <c r="AJ59" s="82">
        <f t="shared" si="68"/>
        <v>947.33320000000015</v>
      </c>
      <c r="AK59" s="82">
        <f t="shared" ref="AK59" si="69">AJ59+AK58</f>
        <v>947.33320000000015</v>
      </c>
      <c r="AL59" s="82">
        <f t="shared" ref="AL59" si="70">AK59+AL58</f>
        <v>947.33320000000015</v>
      </c>
      <c r="AM59" s="82">
        <f t="shared" ref="AM59" si="71">AL59+AM58</f>
        <v>947.33320000000015</v>
      </c>
      <c r="AN59" s="82">
        <f t="shared" ref="AN59" si="72">AM59+AN58</f>
        <v>947.33320000000015</v>
      </c>
      <c r="AO59" s="82">
        <f t="shared" ref="AO59" si="73">AN59+AO58</f>
        <v>947.33320000000015</v>
      </c>
      <c r="AP59" s="82">
        <f t="shared" ref="AP59" si="74">AO59+AP58</f>
        <v>947.33320000000015</v>
      </c>
      <c r="AQ59" s="82">
        <f t="shared" ref="AQ59:AS59" si="75">AP59+AQ58</f>
        <v>947.33320000000015</v>
      </c>
      <c r="AR59" s="82">
        <f t="shared" si="75"/>
        <v>947.33320000000015</v>
      </c>
      <c r="AS59" s="82">
        <f t="shared" si="75"/>
        <v>947.33320000000015</v>
      </c>
      <c r="AT59" s="82">
        <f t="shared" ref="AT59" si="76">AS59+AT58</f>
        <v>947.33320000000015</v>
      </c>
      <c r="AU59" s="82">
        <f t="shared" ref="AU59" si="77">AT59+AU58</f>
        <v>1089.4331800000002</v>
      </c>
      <c r="AV59" s="82">
        <f t="shared" ref="AV59" si="78">AU59+AV58</f>
        <v>1089.4331800000002</v>
      </c>
      <c r="AW59" s="82">
        <f t="shared" ref="AW59" si="79">AV59+AW58</f>
        <v>1089.4331800000002</v>
      </c>
      <c r="AX59" s="82">
        <f t="shared" ref="AX59" si="80">AW59+AX58</f>
        <v>1089.4331800000002</v>
      </c>
      <c r="AY59" s="82">
        <f t="shared" ref="AY59" si="81">AX59+AY58</f>
        <v>1089.4331800000002</v>
      </c>
      <c r="AZ59" s="82">
        <f t="shared" ref="AZ59:BB59" si="82">AY59+AZ58</f>
        <v>1089.4331800000002</v>
      </c>
      <c r="BA59" s="82">
        <f t="shared" si="82"/>
        <v>1089.4331800000002</v>
      </c>
      <c r="BB59" s="82">
        <f t="shared" si="82"/>
        <v>1089.4331800000002</v>
      </c>
      <c r="BC59" s="82">
        <f t="shared" ref="BC59" si="83">BB59+BC58</f>
        <v>1089.4331800000002</v>
      </c>
      <c r="BD59" s="82">
        <f t="shared" ref="BD59" si="84">BC59+BD58</f>
        <v>1089.4331800000002</v>
      </c>
      <c r="BE59" s="82">
        <f t="shared" ref="BE59" si="85">BD59+BE58</f>
        <v>1089.4331800000002</v>
      </c>
      <c r="BF59" s="82">
        <f t="shared" ref="BF59" si="86">BE59+BF58</f>
        <v>1089.4331800000002</v>
      </c>
      <c r="BG59" s="82">
        <f t="shared" ref="BG59" si="87">BF59+BG58</f>
        <v>1252.8481570000004</v>
      </c>
      <c r="BH59" s="82">
        <f t="shared" ref="BH59" si="88">BG59+BH58</f>
        <v>1252.8481570000004</v>
      </c>
      <c r="BI59" s="82">
        <f t="shared" ref="BI59:BK59" si="89">BH59+BI58</f>
        <v>1252.8481570000004</v>
      </c>
      <c r="BJ59" s="82">
        <f t="shared" si="89"/>
        <v>1252.8481570000004</v>
      </c>
      <c r="BK59" s="82">
        <f t="shared" si="89"/>
        <v>1252.8481570000004</v>
      </c>
      <c r="BL59" s="82">
        <f>BK59+BL58</f>
        <v>1252.8481570000004</v>
      </c>
      <c r="BM59" s="82">
        <f t="shared" ref="BM59" si="90">BL59+BM58</f>
        <v>1252.8481570000004</v>
      </c>
      <c r="BN59" s="82">
        <f t="shared" ref="BN59" si="91">BM59+BN58</f>
        <v>1252.8481570000004</v>
      </c>
      <c r="BO59" s="82">
        <f t="shared" ref="BO59" si="92">BN59+BO58</f>
        <v>1252.8481570000004</v>
      </c>
      <c r="BP59" s="82">
        <f t="shared" ref="BP59" si="93">BO59+BP58</f>
        <v>1252.8481570000004</v>
      </c>
      <c r="BQ59" s="82">
        <f t="shared" ref="BQ59" si="94">BP59+BQ58</f>
        <v>1252.8481570000004</v>
      </c>
      <c r="BR59" s="82">
        <f t="shared" ref="BR59:BT59" si="95">BQ59+BR58</f>
        <v>1252.8481570000004</v>
      </c>
      <c r="BS59" s="82">
        <f t="shared" si="95"/>
        <v>1440.7753805500004</v>
      </c>
      <c r="BT59" s="82">
        <f t="shared" si="95"/>
        <v>1440.7753805500004</v>
      </c>
      <c r="BU59" s="82">
        <f t="shared" ref="BU59" si="96">BT59+BU58</f>
        <v>1440.7753805500004</v>
      </c>
      <c r="BV59" s="82">
        <f t="shared" ref="BV59" si="97">BU59+BV58</f>
        <v>1440.7753805500004</v>
      </c>
      <c r="BW59" s="82">
        <f t="shared" ref="BW59" si="98">BV59+BW58</f>
        <v>1440.7753805500004</v>
      </c>
      <c r="BX59" s="82">
        <f t="shared" ref="BX59" si="99">BW59+BX58</f>
        <v>1440.7753805500004</v>
      </c>
      <c r="BY59" s="82">
        <f t="shared" ref="BY59" si="100">BX59+BY58</f>
        <v>1440.7753805500004</v>
      </c>
      <c r="BZ59" s="82">
        <f t="shared" ref="BZ59" si="101">BY59+BZ58</f>
        <v>1440.7753805500004</v>
      </c>
      <c r="CA59" s="82">
        <f t="shared" ref="CA59" si="102">BZ59+CA58</f>
        <v>1440.7753805500004</v>
      </c>
      <c r="CB59" s="82">
        <f t="shared" ref="CB59" si="103">CA59+CB58</f>
        <v>1440.7753805500004</v>
      </c>
      <c r="CC59" s="82">
        <f t="shared" ref="CC59" si="104">CB59+CC58</f>
        <v>1440.7753805500004</v>
      </c>
      <c r="CD59" s="82">
        <f t="shared" ref="CD59" si="105">CC59+CD58</f>
        <v>1440.7753805500004</v>
      </c>
      <c r="CE59" s="82">
        <f t="shared" ref="CE59" si="106">CD59+CE58</f>
        <v>1440.7753805500004</v>
      </c>
      <c r="CF59" s="82">
        <f t="shared" ref="CF59" si="107">CE59+CF58</f>
        <v>1440.7753805500004</v>
      </c>
      <c r="CG59" s="82">
        <f t="shared" ref="CG59" si="108">CF59+CG58</f>
        <v>1440.7753805500004</v>
      </c>
      <c r="CH59" s="82">
        <f t="shared" ref="CH59" si="109">CG59+CH58</f>
        <v>1440.7753805500004</v>
      </c>
      <c r="CI59" s="82">
        <f t="shared" ref="CI59" si="110">CH59+CI58</f>
        <v>1440.7753805500004</v>
      </c>
      <c r="CJ59" s="82"/>
      <c r="CK59" s="82"/>
    </row>
    <row r="60" spans="1:90">
      <c r="A60" t="s">
        <v>2247</v>
      </c>
      <c r="D60" s="82">
        <f>SUM(D58:D59)</f>
        <v>0</v>
      </c>
      <c r="E60" s="82">
        <v>0</v>
      </c>
      <c r="F60" s="82">
        <v>0</v>
      </c>
      <c r="G60" s="82">
        <v>0</v>
      </c>
      <c r="H60" s="82">
        <v>0</v>
      </c>
      <c r="I60" s="82">
        <v>0</v>
      </c>
      <c r="J60" s="82">
        <v>0</v>
      </c>
      <c r="K60" s="82">
        <v>0</v>
      </c>
      <c r="L60" s="82">
        <v>0</v>
      </c>
      <c r="M60" s="82">
        <v>0</v>
      </c>
      <c r="N60" s="82">
        <v>0</v>
      </c>
      <c r="O60" s="82">
        <v>0</v>
      </c>
      <c r="P60" s="82">
        <v>0</v>
      </c>
      <c r="Q60" s="82">
        <v>0</v>
      </c>
      <c r="R60" s="82">
        <v>0</v>
      </c>
      <c r="S60" s="82">
        <v>0</v>
      </c>
      <c r="T60" s="82">
        <v>0</v>
      </c>
      <c r="U60" s="82">
        <v>0</v>
      </c>
      <c r="V60" s="82">
        <v>0</v>
      </c>
      <c r="W60" s="82">
        <v>0</v>
      </c>
      <c r="X60" s="82">
        <v>0</v>
      </c>
      <c r="Y60" s="82">
        <v>0</v>
      </c>
      <c r="Z60" s="82">
        <v>0</v>
      </c>
      <c r="AA60" s="82">
        <v>0</v>
      </c>
      <c r="AB60" s="82">
        <v>0</v>
      </c>
      <c r="AC60" s="82">
        <v>0</v>
      </c>
      <c r="AD60" s="82">
        <v>0</v>
      </c>
      <c r="AE60" s="82">
        <v>0</v>
      </c>
      <c r="AF60" s="82">
        <v>0</v>
      </c>
      <c r="AG60" s="82">
        <v>0</v>
      </c>
      <c r="AH60" s="82">
        <v>0</v>
      </c>
      <c r="AI60" s="82">
        <v>0</v>
      </c>
      <c r="AJ60" s="82">
        <v>0</v>
      </c>
      <c r="AK60" s="82">
        <v>0</v>
      </c>
      <c r="AL60" s="82">
        <v>0</v>
      </c>
      <c r="AM60" s="82">
        <v>0</v>
      </c>
      <c r="AN60" s="82">
        <v>0</v>
      </c>
      <c r="AO60" s="82">
        <v>1250</v>
      </c>
      <c r="AP60" s="82">
        <v>1250</v>
      </c>
      <c r="AQ60" s="82">
        <v>0</v>
      </c>
      <c r="AR60" s="82">
        <v>0</v>
      </c>
      <c r="AS60" s="82">
        <v>0</v>
      </c>
      <c r="AT60" s="82">
        <v>0</v>
      </c>
      <c r="AU60" s="82">
        <v>0</v>
      </c>
      <c r="AV60" s="82">
        <v>0</v>
      </c>
      <c r="AW60" s="82">
        <v>0</v>
      </c>
      <c r="AX60" s="82">
        <v>0</v>
      </c>
      <c r="AY60" s="82">
        <v>0</v>
      </c>
      <c r="AZ60" s="82">
        <v>0</v>
      </c>
      <c r="BA60" s="82">
        <v>0</v>
      </c>
      <c r="BB60" s="82">
        <v>0</v>
      </c>
      <c r="BC60" s="82">
        <v>0</v>
      </c>
      <c r="BD60" s="82">
        <v>0</v>
      </c>
      <c r="BE60" s="82">
        <v>0</v>
      </c>
      <c r="BF60" s="82">
        <v>0</v>
      </c>
      <c r="BG60" s="82">
        <v>0</v>
      </c>
      <c r="BH60" s="82">
        <v>0</v>
      </c>
      <c r="BI60" s="82">
        <v>0</v>
      </c>
      <c r="BJ60" s="82">
        <v>0</v>
      </c>
      <c r="BK60" s="82">
        <v>0</v>
      </c>
      <c r="BL60" s="82">
        <v>0</v>
      </c>
      <c r="BM60" s="82">
        <v>0</v>
      </c>
      <c r="BN60" s="82">
        <v>0</v>
      </c>
      <c r="BO60" s="82">
        <v>0</v>
      </c>
      <c r="BP60" s="82">
        <v>0</v>
      </c>
      <c r="BQ60" s="82">
        <v>0</v>
      </c>
      <c r="BR60" s="82">
        <v>0</v>
      </c>
      <c r="BS60" s="82">
        <v>0</v>
      </c>
      <c r="BT60" s="82">
        <v>0</v>
      </c>
      <c r="BU60" s="82">
        <v>0</v>
      </c>
      <c r="BV60" s="82">
        <v>0</v>
      </c>
      <c r="BW60" s="82">
        <v>0</v>
      </c>
      <c r="BX60" s="82">
        <v>0</v>
      </c>
      <c r="BY60" s="82">
        <v>0</v>
      </c>
      <c r="BZ60" s="82">
        <v>0</v>
      </c>
      <c r="CA60" s="82">
        <v>0</v>
      </c>
      <c r="CB60" s="82">
        <v>0</v>
      </c>
      <c r="CC60" s="82">
        <v>0</v>
      </c>
      <c r="CD60" s="82">
        <v>0</v>
      </c>
      <c r="CE60" s="82">
        <v>0</v>
      </c>
      <c r="CF60" s="82">
        <v>0</v>
      </c>
      <c r="CG60" s="82">
        <v>0</v>
      </c>
      <c r="CH60" s="82">
        <v>0</v>
      </c>
      <c r="CI60" s="82">
        <v>0</v>
      </c>
      <c r="CJ60" s="82"/>
      <c r="CK60" s="82"/>
    </row>
    <row r="61" spans="1:90">
      <c r="E61" s="82">
        <v>0</v>
      </c>
      <c r="F61" s="82">
        <f>F59</f>
        <v>0</v>
      </c>
      <c r="G61" s="82">
        <f t="shared" ref="G61:BR61" si="111">G59</f>
        <v>0</v>
      </c>
      <c r="H61" s="82">
        <f t="shared" si="111"/>
        <v>0</v>
      </c>
      <c r="I61" s="82">
        <f t="shared" si="111"/>
        <v>0</v>
      </c>
      <c r="J61" s="82">
        <f t="shared" si="111"/>
        <v>0</v>
      </c>
      <c r="K61" s="82">
        <f t="shared" si="111"/>
        <v>782.92000000000007</v>
      </c>
      <c r="L61" s="82">
        <f t="shared" si="111"/>
        <v>782.92000000000007</v>
      </c>
      <c r="M61" s="82">
        <f t="shared" si="111"/>
        <v>782.92000000000007</v>
      </c>
      <c r="N61" s="82">
        <f t="shared" si="111"/>
        <v>782.92000000000007</v>
      </c>
      <c r="O61" s="82">
        <f t="shared" si="111"/>
        <v>782.92000000000007</v>
      </c>
      <c r="P61" s="82">
        <f t="shared" si="111"/>
        <v>782.92000000000007</v>
      </c>
      <c r="Q61" s="82">
        <f t="shared" si="111"/>
        <v>782.92000000000007</v>
      </c>
      <c r="R61" s="82">
        <f t="shared" si="111"/>
        <v>782.92000000000007</v>
      </c>
      <c r="S61" s="82">
        <f t="shared" si="111"/>
        <v>782.92000000000007</v>
      </c>
      <c r="T61" s="82">
        <f t="shared" si="111"/>
        <v>782.92000000000007</v>
      </c>
      <c r="U61" s="82">
        <f t="shared" si="111"/>
        <v>782.92000000000007</v>
      </c>
      <c r="V61" s="82">
        <f t="shared" si="111"/>
        <v>782.92000000000007</v>
      </c>
      <c r="W61" s="82">
        <f t="shared" si="111"/>
        <v>861.2120000000001</v>
      </c>
      <c r="X61" s="82">
        <f t="shared" si="111"/>
        <v>861.2120000000001</v>
      </c>
      <c r="Y61" s="82">
        <f t="shared" si="111"/>
        <v>861.2120000000001</v>
      </c>
      <c r="Z61" s="82">
        <f t="shared" si="111"/>
        <v>861.2120000000001</v>
      </c>
      <c r="AA61" s="82">
        <f t="shared" si="111"/>
        <v>861.2120000000001</v>
      </c>
      <c r="AB61" s="82">
        <f t="shared" si="111"/>
        <v>861.2120000000001</v>
      </c>
      <c r="AC61" s="82">
        <f t="shared" si="111"/>
        <v>861.2120000000001</v>
      </c>
      <c r="AD61" s="82">
        <f t="shared" si="111"/>
        <v>861.2120000000001</v>
      </c>
      <c r="AE61" s="82">
        <f t="shared" si="111"/>
        <v>861.2120000000001</v>
      </c>
      <c r="AF61" s="82">
        <f t="shared" si="111"/>
        <v>861.2120000000001</v>
      </c>
      <c r="AG61" s="82">
        <f t="shared" si="111"/>
        <v>861.2120000000001</v>
      </c>
      <c r="AH61" s="82">
        <f t="shared" si="111"/>
        <v>861.2120000000001</v>
      </c>
      <c r="AI61" s="82">
        <f t="shared" si="111"/>
        <v>947.33320000000015</v>
      </c>
      <c r="AJ61" s="82">
        <f t="shared" si="111"/>
        <v>947.33320000000015</v>
      </c>
      <c r="AK61" s="82">
        <f t="shared" si="111"/>
        <v>947.33320000000015</v>
      </c>
      <c r="AL61" s="82">
        <f t="shared" si="111"/>
        <v>947.33320000000015</v>
      </c>
      <c r="AM61" s="82">
        <f t="shared" si="111"/>
        <v>947.33320000000015</v>
      </c>
      <c r="AN61" s="82">
        <f t="shared" si="111"/>
        <v>947.33320000000015</v>
      </c>
      <c r="AO61" s="82">
        <f t="shared" si="111"/>
        <v>947.33320000000015</v>
      </c>
      <c r="AP61" s="82">
        <f t="shared" si="111"/>
        <v>947.33320000000015</v>
      </c>
      <c r="AQ61" s="82">
        <f t="shared" si="111"/>
        <v>947.33320000000015</v>
      </c>
      <c r="AR61" s="82">
        <f t="shared" si="111"/>
        <v>947.33320000000015</v>
      </c>
      <c r="AS61" s="82">
        <f t="shared" si="111"/>
        <v>947.33320000000015</v>
      </c>
      <c r="AT61" s="82">
        <f t="shared" si="111"/>
        <v>947.33320000000015</v>
      </c>
      <c r="AU61" s="82">
        <f t="shared" si="111"/>
        <v>1089.4331800000002</v>
      </c>
      <c r="AV61" s="82">
        <f t="shared" si="111"/>
        <v>1089.4331800000002</v>
      </c>
      <c r="AW61" s="82">
        <f t="shared" si="111"/>
        <v>1089.4331800000002</v>
      </c>
      <c r="AX61" s="82">
        <f t="shared" si="111"/>
        <v>1089.4331800000002</v>
      </c>
      <c r="AY61" s="82">
        <f t="shared" si="111"/>
        <v>1089.4331800000002</v>
      </c>
      <c r="AZ61" s="82">
        <f t="shared" si="111"/>
        <v>1089.4331800000002</v>
      </c>
      <c r="BA61" s="82">
        <f t="shared" si="111"/>
        <v>1089.4331800000002</v>
      </c>
      <c r="BB61" s="82">
        <f t="shared" si="111"/>
        <v>1089.4331800000002</v>
      </c>
      <c r="BC61" s="82">
        <f t="shared" si="111"/>
        <v>1089.4331800000002</v>
      </c>
      <c r="BD61" s="82">
        <f t="shared" si="111"/>
        <v>1089.4331800000002</v>
      </c>
      <c r="BE61" s="82">
        <f t="shared" si="111"/>
        <v>1089.4331800000002</v>
      </c>
      <c r="BF61" s="82">
        <f t="shared" si="111"/>
        <v>1089.4331800000002</v>
      </c>
      <c r="BG61" s="82">
        <f t="shared" si="111"/>
        <v>1252.8481570000004</v>
      </c>
      <c r="BH61" s="82">
        <f t="shared" si="111"/>
        <v>1252.8481570000004</v>
      </c>
      <c r="BI61" s="82">
        <f t="shared" si="111"/>
        <v>1252.8481570000004</v>
      </c>
      <c r="BJ61" s="82">
        <f t="shared" si="111"/>
        <v>1252.8481570000004</v>
      </c>
      <c r="BK61" s="82">
        <f t="shared" si="111"/>
        <v>1252.8481570000004</v>
      </c>
      <c r="BL61" s="82">
        <f t="shared" si="111"/>
        <v>1252.8481570000004</v>
      </c>
      <c r="BM61" s="82">
        <f t="shared" si="111"/>
        <v>1252.8481570000004</v>
      </c>
      <c r="BN61" s="82">
        <f t="shared" si="111"/>
        <v>1252.8481570000004</v>
      </c>
      <c r="BO61" s="82">
        <f t="shared" si="111"/>
        <v>1252.8481570000004</v>
      </c>
      <c r="BP61" s="82">
        <f t="shared" si="111"/>
        <v>1252.8481570000004</v>
      </c>
      <c r="BQ61" s="82">
        <f t="shared" si="111"/>
        <v>1252.8481570000004</v>
      </c>
      <c r="BR61" s="82">
        <f t="shared" si="111"/>
        <v>1252.8481570000004</v>
      </c>
      <c r="BS61" s="82">
        <f t="shared" ref="BS61:CA61" si="112">BS59</f>
        <v>1440.7753805500004</v>
      </c>
      <c r="BT61" s="82">
        <f t="shared" si="112"/>
        <v>1440.7753805500004</v>
      </c>
      <c r="BU61" s="82">
        <f t="shared" si="112"/>
        <v>1440.7753805500004</v>
      </c>
      <c r="BV61" s="82">
        <f t="shared" si="112"/>
        <v>1440.7753805500004</v>
      </c>
      <c r="BW61" s="82">
        <f t="shared" si="112"/>
        <v>1440.7753805500004</v>
      </c>
      <c r="BX61" s="82">
        <f t="shared" si="112"/>
        <v>1440.7753805500004</v>
      </c>
      <c r="BY61" s="82">
        <f t="shared" si="112"/>
        <v>1440.7753805500004</v>
      </c>
      <c r="BZ61" s="82">
        <f t="shared" si="112"/>
        <v>1440.7753805500004</v>
      </c>
      <c r="CA61" s="82">
        <f t="shared" si="112"/>
        <v>1440.7753805500004</v>
      </c>
      <c r="CB61" s="82">
        <f t="shared" ref="CB61:CI61" si="113">CB59</f>
        <v>1440.7753805500004</v>
      </c>
      <c r="CC61" s="82">
        <f t="shared" si="113"/>
        <v>1440.7753805500004</v>
      </c>
      <c r="CD61" s="82">
        <f t="shared" si="113"/>
        <v>1440.7753805500004</v>
      </c>
      <c r="CE61" s="82">
        <f t="shared" si="113"/>
        <v>1440.7753805500004</v>
      </c>
      <c r="CF61" s="82">
        <f t="shared" si="113"/>
        <v>1440.7753805500004</v>
      </c>
      <c r="CG61" s="82">
        <f t="shared" si="113"/>
        <v>1440.7753805500004</v>
      </c>
      <c r="CH61" s="82">
        <f t="shared" si="113"/>
        <v>1440.7753805500004</v>
      </c>
      <c r="CI61" s="82">
        <f t="shared" si="113"/>
        <v>1440.7753805500004</v>
      </c>
      <c r="CJ61" s="82"/>
      <c r="CK61" s="82"/>
    </row>
    <row r="62" spans="1:90">
      <c r="E62" s="82"/>
      <c r="F62" s="82"/>
      <c r="G62" s="82"/>
      <c r="H62" s="82"/>
      <c r="I62" s="82"/>
      <c r="J62" s="82"/>
      <c r="K62" s="82"/>
      <c r="L62" s="82"/>
      <c r="M62" s="82"/>
      <c r="N62" s="82"/>
      <c r="O62" s="82"/>
      <c r="P62" s="82"/>
      <c r="Q62" s="82"/>
      <c r="R62" s="82"/>
      <c r="S62" s="82"/>
      <c r="T62" s="82"/>
      <c r="U62" s="82"/>
      <c r="V62" s="82"/>
      <c r="W62" s="82"/>
      <c r="X62" s="82"/>
      <c r="Y62" s="82"/>
      <c r="Z62" s="82"/>
      <c r="AA62" s="82"/>
      <c r="AB62" s="82"/>
      <c r="AC62" s="82"/>
      <c r="AD62" s="82"/>
      <c r="AE62" s="82"/>
      <c r="AF62" s="82"/>
      <c r="AG62" s="82"/>
      <c r="AH62" s="82"/>
      <c r="AI62" s="82"/>
      <c r="AJ62" s="82"/>
      <c r="AK62" s="82"/>
      <c r="AL62" s="82"/>
      <c r="AM62" s="82"/>
      <c r="AN62" s="82"/>
      <c r="AO62" s="82"/>
      <c r="AP62" s="82"/>
      <c r="AQ62" s="82"/>
      <c r="AR62" s="82"/>
      <c r="AS62" s="82"/>
      <c r="AT62" s="82"/>
      <c r="AU62" s="82"/>
      <c r="AV62" s="82"/>
      <c r="AW62" s="82"/>
      <c r="AX62" s="82"/>
      <c r="AY62" s="82"/>
      <c r="AZ62" s="82"/>
      <c r="BA62" s="82"/>
      <c r="BB62" s="82"/>
      <c r="BC62" s="82"/>
      <c r="BD62" s="82"/>
      <c r="BE62" s="82"/>
      <c r="BF62" s="82"/>
      <c r="BG62" s="82"/>
      <c r="BH62" s="82"/>
      <c r="BI62" s="82"/>
      <c r="BJ62" s="82"/>
      <c r="BK62" s="82"/>
      <c r="BL62" s="82"/>
      <c r="BM62" s="82"/>
      <c r="BN62" s="82"/>
      <c r="BO62" s="82"/>
      <c r="BP62" s="82"/>
      <c r="BQ62" s="82"/>
      <c r="BR62" s="82"/>
      <c r="BS62" s="82"/>
      <c r="BT62" s="82"/>
      <c r="BU62" s="82"/>
      <c r="BV62" s="82"/>
      <c r="BW62" s="82"/>
      <c r="BX62" s="82"/>
      <c r="BY62" s="82"/>
      <c r="BZ62" s="82"/>
      <c r="CA62" s="82"/>
      <c r="CB62" s="82"/>
      <c r="CC62" s="82"/>
      <c r="CD62" s="82"/>
      <c r="CE62" s="82"/>
      <c r="CF62" s="82"/>
      <c r="CG62" s="82"/>
      <c r="CH62" s="82"/>
      <c r="CI62" s="82"/>
      <c r="CJ62" s="82"/>
      <c r="CK62" s="82"/>
    </row>
    <row r="63" spans="1:90" ht="15" thickBot="1">
      <c r="B63" t="s">
        <v>2184</v>
      </c>
      <c r="C63" s="40">
        <f>C66/$D$45</f>
        <v>39.146000000000001</v>
      </c>
      <c r="D63" s="40">
        <f t="shared" ref="D63:G63" si="114">D66/$D$45</f>
        <v>43.060600000000008</v>
      </c>
      <c r="E63" s="40">
        <f t="shared" si="114"/>
        <v>47.36666000000001</v>
      </c>
      <c r="F63" s="40">
        <f t="shared" si="114"/>
        <v>54.47165900000001</v>
      </c>
      <c r="G63" s="40">
        <f t="shared" si="114"/>
        <v>62.642407850000019</v>
      </c>
      <c r="H63" s="82"/>
      <c r="I63" s="82"/>
      <c r="J63" s="82"/>
      <c r="K63" s="82"/>
      <c r="L63" s="82"/>
      <c r="M63" s="82"/>
      <c r="N63" s="82"/>
      <c r="O63" s="82"/>
      <c r="P63" s="82"/>
      <c r="Q63" s="82"/>
      <c r="R63" s="82"/>
      <c r="S63" s="82"/>
      <c r="T63" s="82"/>
      <c r="U63" s="82"/>
      <c r="V63" s="82"/>
      <c r="W63" s="82"/>
      <c r="X63" s="82"/>
      <c r="Y63" s="82"/>
      <c r="Z63" s="82"/>
      <c r="AA63" s="82"/>
      <c r="AB63" s="82"/>
      <c r="AC63" s="82"/>
      <c r="AD63" s="82"/>
      <c r="AE63" s="82"/>
      <c r="AF63" s="82"/>
      <c r="AG63" s="82"/>
      <c r="AH63" s="82"/>
      <c r="AI63" s="82"/>
      <c r="AJ63" s="82"/>
      <c r="AK63" s="82"/>
      <c r="AL63" s="82"/>
      <c r="AM63" s="82"/>
      <c r="AN63" s="82"/>
      <c r="AO63" s="82"/>
      <c r="AP63" s="82"/>
      <c r="AQ63" s="82"/>
      <c r="AR63" s="82"/>
      <c r="AS63" s="82"/>
      <c r="AT63" s="82"/>
      <c r="AU63" s="82"/>
      <c r="AV63" s="82"/>
      <c r="AW63" s="82"/>
      <c r="AX63" s="82"/>
      <c r="AY63" s="82"/>
      <c r="AZ63" s="82"/>
      <c r="BA63" s="82"/>
      <c r="BB63" s="82"/>
      <c r="BC63" s="82"/>
      <c r="BD63" s="82"/>
      <c r="BE63" s="82"/>
      <c r="BF63" s="82"/>
      <c r="BG63" s="82"/>
      <c r="BH63" s="82"/>
      <c r="BI63" s="82"/>
      <c r="BJ63" s="82"/>
      <c r="BK63" s="82"/>
      <c r="BL63" s="82"/>
      <c r="BM63" s="82"/>
      <c r="BN63" s="82"/>
      <c r="BO63" s="82"/>
      <c r="BP63" s="82"/>
      <c r="BQ63" s="82"/>
      <c r="BR63" s="82"/>
      <c r="BS63" s="82"/>
      <c r="BT63" s="82"/>
      <c r="BU63" s="82"/>
      <c r="BV63" s="82"/>
      <c r="BW63" s="82"/>
      <c r="BX63" s="82"/>
      <c r="BY63" s="82"/>
      <c r="BZ63" s="82"/>
      <c r="CA63" s="82"/>
      <c r="CB63" s="82"/>
      <c r="CC63" s="82"/>
      <c r="CD63" s="82"/>
      <c r="CE63" s="82"/>
      <c r="CF63" s="82"/>
      <c r="CG63" s="82"/>
      <c r="CH63" s="82"/>
      <c r="CI63" s="82"/>
      <c r="CJ63" s="82"/>
      <c r="CK63" s="82"/>
    </row>
    <row r="64" spans="1:90">
      <c r="C64" s="88" t="s">
        <v>9052</v>
      </c>
      <c r="D64" s="86">
        <v>0.1</v>
      </c>
      <c r="E64" s="86">
        <v>0.1</v>
      </c>
      <c r="F64" s="86">
        <v>0.15</v>
      </c>
      <c r="G64" s="86">
        <v>0.15</v>
      </c>
      <c r="H64" s="97" t="s">
        <v>2207</v>
      </c>
      <c r="I64" s="97" t="s">
        <v>2182</v>
      </c>
      <c r="J64" s="97" t="s">
        <v>2185</v>
      </c>
      <c r="K64" s="97" t="s">
        <v>2186</v>
      </c>
      <c r="L64" s="97" t="s">
        <v>2187</v>
      </c>
      <c r="M64" s="98" t="s">
        <v>2188</v>
      </c>
      <c r="P64" s="82"/>
      <c r="Q64" s="82"/>
      <c r="R64" s="82"/>
      <c r="S64" s="82"/>
      <c r="T64" s="82"/>
      <c r="U64" s="82"/>
      <c r="V64" s="82"/>
      <c r="W64" s="82"/>
      <c r="X64" s="82"/>
      <c r="Y64" s="82"/>
      <c r="Z64" s="82"/>
      <c r="AA64" s="82"/>
      <c r="AB64" s="82"/>
      <c r="AC64" s="82"/>
      <c r="AD64" s="82"/>
      <c r="AE64" s="82"/>
      <c r="AF64" s="82"/>
      <c r="AG64" s="82"/>
      <c r="AH64" s="82"/>
      <c r="AI64" s="82"/>
      <c r="AJ64" s="82"/>
      <c r="AK64" s="82"/>
      <c r="AL64" s="82"/>
      <c r="AM64" s="82"/>
      <c r="AN64" s="82"/>
      <c r="AO64" s="82"/>
      <c r="AP64" s="82"/>
      <c r="AQ64" s="82"/>
      <c r="AR64" s="82"/>
      <c r="AS64" s="82"/>
      <c r="AT64" s="82"/>
      <c r="AU64" s="82"/>
      <c r="AV64" s="82"/>
      <c r="AW64" s="82"/>
      <c r="AX64" s="82"/>
      <c r="AY64" s="82"/>
      <c r="AZ64" s="82"/>
      <c r="BA64" s="82"/>
      <c r="BB64" s="82"/>
      <c r="BC64" s="82"/>
      <c r="BD64" s="82"/>
      <c r="BE64" s="82"/>
      <c r="BF64" s="82"/>
      <c r="BG64" s="82"/>
      <c r="BH64" s="82"/>
      <c r="BI64" s="82"/>
      <c r="BJ64" s="82"/>
      <c r="BK64" s="82"/>
      <c r="BL64" s="82"/>
      <c r="BM64" s="82"/>
      <c r="BN64" s="82"/>
      <c r="BO64" s="82"/>
      <c r="BP64" s="82"/>
      <c r="BQ64" s="82"/>
      <c r="BR64" s="82"/>
      <c r="BS64" s="82"/>
      <c r="BT64" s="82"/>
      <c r="BU64" s="82"/>
      <c r="BV64" s="82"/>
      <c r="BW64" s="82"/>
      <c r="BX64" s="82"/>
      <c r="BY64" s="82"/>
      <c r="BZ64" s="82"/>
      <c r="CA64" s="82"/>
      <c r="CB64" s="82"/>
      <c r="CC64" s="82"/>
      <c r="CD64" s="82"/>
      <c r="CE64" s="82"/>
      <c r="CF64" s="82"/>
      <c r="CG64" s="82"/>
      <c r="CH64" s="82"/>
      <c r="CI64" s="82"/>
      <c r="CJ64" s="82"/>
      <c r="CK64" s="82"/>
    </row>
    <row r="65" spans="1:89">
      <c r="A65" s="30" t="s">
        <v>2208</v>
      </c>
      <c r="B65" s="30"/>
      <c r="C65" s="57" t="s">
        <v>2212</v>
      </c>
      <c r="D65" s="57" t="s">
        <v>2213</v>
      </c>
      <c r="E65" s="57" t="s">
        <v>2214</v>
      </c>
      <c r="F65" s="57" t="s">
        <v>2215</v>
      </c>
      <c r="G65" s="57" t="s">
        <v>2216</v>
      </c>
      <c r="H65" s="94" t="s">
        <v>2189</v>
      </c>
      <c r="I65" s="40">
        <v>500</v>
      </c>
      <c r="J65" s="55">
        <v>50</v>
      </c>
      <c r="K65" s="40">
        <f>I65-J65</f>
        <v>450</v>
      </c>
      <c r="L65" s="224">
        <v>0</v>
      </c>
      <c r="M65" s="95">
        <f>K65*L65</f>
        <v>0</v>
      </c>
      <c r="P65" s="82"/>
      <c r="Q65" s="82"/>
      <c r="R65" s="82"/>
      <c r="S65" s="82"/>
      <c r="T65" s="82"/>
      <c r="U65" s="82"/>
      <c r="V65" s="82"/>
      <c r="W65" s="82"/>
      <c r="X65" s="82"/>
      <c r="Y65" s="82"/>
      <c r="Z65" s="82"/>
      <c r="AA65" s="82"/>
      <c r="AB65" s="82"/>
      <c r="AC65" s="82"/>
      <c r="AD65" s="82"/>
      <c r="AE65" s="82"/>
      <c r="AF65" s="82"/>
      <c r="AG65" s="82"/>
      <c r="AH65" s="82"/>
      <c r="AI65" s="82"/>
      <c r="AJ65" s="82"/>
      <c r="AK65" s="82"/>
      <c r="AL65" s="82"/>
      <c r="AM65" s="82"/>
      <c r="AN65" s="82"/>
      <c r="AO65" s="82"/>
      <c r="AP65" s="82"/>
      <c r="AQ65" s="82"/>
      <c r="AR65" s="82"/>
      <c r="AS65" s="82"/>
      <c r="AT65" s="82"/>
      <c r="AU65" s="82"/>
      <c r="AV65" s="82"/>
      <c r="AW65" s="82"/>
      <c r="AX65" s="82"/>
      <c r="AY65" s="82"/>
      <c r="AZ65" s="82"/>
      <c r="BA65" s="82"/>
      <c r="BB65" s="82"/>
      <c r="BC65" s="82"/>
      <c r="BD65" s="82"/>
      <c r="BE65" s="82"/>
      <c r="BF65" s="82"/>
      <c r="BG65" s="82"/>
      <c r="BH65" s="82"/>
      <c r="BI65" s="82"/>
      <c r="BJ65" s="82"/>
      <c r="BK65" s="82"/>
      <c r="BL65" s="82"/>
      <c r="BM65" s="82"/>
      <c r="BN65" s="82"/>
      <c r="BO65" s="82"/>
      <c r="BP65" s="82"/>
      <c r="BQ65" s="82"/>
      <c r="BR65" s="82"/>
      <c r="BS65" s="82"/>
      <c r="BT65" s="82"/>
      <c r="BU65" s="82"/>
      <c r="BV65" s="82"/>
      <c r="BW65" s="82"/>
      <c r="BX65" s="82"/>
      <c r="BY65" s="82"/>
      <c r="BZ65" s="82"/>
      <c r="CA65" s="82"/>
      <c r="CB65" s="82"/>
      <c r="CC65" s="82"/>
      <c r="CD65" s="82"/>
      <c r="CE65" s="82"/>
      <c r="CF65" s="82"/>
      <c r="CG65" s="82"/>
      <c r="CH65" s="82"/>
      <c r="CI65" s="82"/>
      <c r="CJ65" s="82"/>
      <c r="CK65" s="82"/>
    </row>
    <row r="66" spans="1:89">
      <c r="A66" t="s">
        <v>2218</v>
      </c>
      <c r="B66" t="s">
        <v>9055</v>
      </c>
      <c r="C66" s="78">
        <f>D54</f>
        <v>782.92000000000007</v>
      </c>
      <c r="D66" s="78">
        <f>(C66*D64)+C66</f>
        <v>861.2120000000001</v>
      </c>
      <c r="E66" s="78">
        <f>(D66*E64)+D66</f>
        <v>947.33320000000015</v>
      </c>
      <c r="F66" s="78">
        <f>(E66*F64)+E66</f>
        <v>1089.4331800000002</v>
      </c>
      <c r="G66" s="78">
        <f t="shared" ref="G66" si="115">(F66*G64)+F66</f>
        <v>1252.8481570000004</v>
      </c>
      <c r="H66" s="94" t="s">
        <v>2190</v>
      </c>
      <c r="I66" s="40">
        <v>400</v>
      </c>
      <c r="J66" s="55">
        <v>50</v>
      </c>
      <c r="K66" s="40">
        <f>I66-J66</f>
        <v>350</v>
      </c>
      <c r="L66" s="151">
        <f>L65</f>
        <v>0</v>
      </c>
      <c r="M66" s="95">
        <f>K66*L66</f>
        <v>0</v>
      </c>
      <c r="P66" s="82"/>
      <c r="Q66" s="82"/>
      <c r="R66" s="82"/>
      <c r="S66" s="82"/>
      <c r="T66" s="82"/>
      <c r="U66" s="82"/>
      <c r="V66" s="82"/>
      <c r="W66" s="82"/>
      <c r="X66" s="82"/>
      <c r="Y66" s="82"/>
      <c r="Z66" s="82"/>
      <c r="AA66" s="82"/>
      <c r="AB66" s="82"/>
      <c r="AC66" s="82"/>
      <c r="AD66" s="82"/>
      <c r="AE66" s="82"/>
      <c r="AF66" s="82"/>
      <c r="AG66" s="82"/>
      <c r="AH66" s="82"/>
      <c r="AI66" s="82"/>
      <c r="AJ66" s="82"/>
      <c r="AK66" s="82"/>
      <c r="AL66" s="82"/>
      <c r="AM66" s="82"/>
      <c r="AN66" s="82"/>
      <c r="AO66" s="82"/>
      <c r="AP66" s="82"/>
      <c r="AQ66" s="82"/>
      <c r="AR66" s="82"/>
      <c r="AS66" s="82"/>
      <c r="AT66" s="82"/>
      <c r="AU66" s="82"/>
      <c r="AV66" s="82"/>
      <c r="AW66" s="82"/>
      <c r="AX66" s="82"/>
      <c r="AY66" s="82"/>
      <c r="AZ66" s="82"/>
      <c r="BA66" s="82"/>
      <c r="BB66" s="82"/>
      <c r="BC66" s="82"/>
      <c r="BD66" s="82"/>
      <c r="BE66" s="82"/>
      <c r="BF66" s="82"/>
      <c r="BG66" s="82"/>
      <c r="BH66" s="82"/>
      <c r="BI66" s="82"/>
      <c r="BJ66" s="82"/>
      <c r="BK66" s="82"/>
      <c r="BL66" s="82"/>
      <c r="BM66" s="82"/>
      <c r="BN66" s="82"/>
      <c r="BO66" s="82"/>
      <c r="BP66" s="82"/>
      <c r="BQ66" s="82"/>
      <c r="BR66" s="82"/>
      <c r="BS66" s="82"/>
      <c r="BT66" s="82"/>
      <c r="BU66" s="82"/>
      <c r="BV66" s="82"/>
      <c r="BW66" s="82"/>
      <c r="BX66" s="82"/>
      <c r="BY66" s="82"/>
      <c r="BZ66" s="82"/>
      <c r="CA66" s="82"/>
      <c r="CB66" s="82"/>
      <c r="CC66" s="82"/>
      <c r="CD66" s="82"/>
      <c r="CE66" s="82"/>
      <c r="CF66" s="82"/>
      <c r="CG66" s="82"/>
      <c r="CH66" s="82"/>
      <c r="CI66" s="82"/>
      <c r="CJ66" s="82"/>
      <c r="CK66" s="82"/>
    </row>
    <row r="67" spans="1:89">
      <c r="A67" t="s">
        <v>2219</v>
      </c>
      <c r="C67" s="55">
        <v>0</v>
      </c>
      <c r="D67" s="55">
        <v>0</v>
      </c>
      <c r="E67" s="55">
        <v>0</v>
      </c>
      <c r="F67" s="55">
        <v>0</v>
      </c>
      <c r="G67" s="55">
        <v>0</v>
      </c>
      <c r="H67" s="94" t="s">
        <v>2263</v>
      </c>
      <c r="L67" s="151">
        <f t="shared" ref="L67:L69" si="116">L66</f>
        <v>0</v>
      </c>
      <c r="M67" s="95">
        <f t="shared" ref="M67:M69" si="117">K67*L67</f>
        <v>0</v>
      </c>
      <c r="P67" s="82"/>
      <c r="Q67" s="82"/>
      <c r="R67" s="82"/>
      <c r="S67" s="82"/>
      <c r="T67" s="82"/>
      <c r="U67" s="82"/>
      <c r="V67" s="82"/>
      <c r="W67" s="82"/>
      <c r="X67" s="82"/>
      <c r="Y67" s="82"/>
      <c r="Z67" s="82"/>
      <c r="AA67" s="82"/>
      <c r="AB67" s="82"/>
      <c r="AC67" s="82"/>
      <c r="AD67" s="82"/>
      <c r="AE67" s="82"/>
      <c r="AF67" s="82"/>
      <c r="AG67" s="82"/>
      <c r="AH67" s="82"/>
      <c r="AI67" s="82"/>
      <c r="AJ67" s="82"/>
      <c r="AK67" s="82"/>
      <c r="AL67" s="82"/>
      <c r="AM67" s="82"/>
      <c r="AN67" s="82"/>
      <c r="AO67" s="82"/>
      <c r="AP67" s="82"/>
      <c r="AQ67" s="82"/>
      <c r="AR67" s="82"/>
      <c r="AS67" s="82"/>
      <c r="AT67" s="82"/>
      <c r="AU67" s="82"/>
      <c r="AV67" s="82"/>
      <c r="AW67" s="82"/>
      <c r="AX67" s="82"/>
      <c r="AY67" s="82"/>
      <c r="AZ67" s="82"/>
      <c r="BA67" s="82"/>
      <c r="BB67" s="82"/>
      <c r="BC67" s="82"/>
      <c r="BD67" s="82"/>
      <c r="BE67" s="82"/>
      <c r="BF67" s="82"/>
      <c r="BG67" s="82"/>
      <c r="BH67" s="82"/>
      <c r="BI67" s="82"/>
      <c r="BJ67" s="82"/>
      <c r="BK67" s="82"/>
      <c r="BL67" s="82"/>
      <c r="BM67" s="82"/>
      <c r="BN67" s="82"/>
      <c r="BO67" s="82"/>
      <c r="BP67" s="82"/>
      <c r="BQ67" s="82"/>
      <c r="BR67" s="82"/>
      <c r="BS67" s="82"/>
      <c r="BT67" s="82"/>
      <c r="BU67" s="82"/>
      <c r="BV67" s="82"/>
      <c r="BW67" s="82"/>
      <c r="BX67" s="82"/>
      <c r="BY67" s="82"/>
      <c r="BZ67" s="82"/>
      <c r="CA67" s="82"/>
      <c r="CB67" s="82"/>
      <c r="CC67" s="82"/>
      <c r="CD67" s="82"/>
      <c r="CE67" s="82"/>
      <c r="CF67" s="82"/>
      <c r="CG67" s="82"/>
      <c r="CH67" s="82"/>
      <c r="CI67" s="82"/>
      <c r="CJ67" s="82"/>
      <c r="CK67" s="82"/>
    </row>
    <row r="68" spans="1:89">
      <c r="A68" t="s">
        <v>2220</v>
      </c>
      <c r="C68" s="55">
        <v>0</v>
      </c>
      <c r="D68" s="55">
        <v>0</v>
      </c>
      <c r="E68" s="55">
        <v>0</v>
      </c>
      <c r="F68" s="55">
        <v>0</v>
      </c>
      <c r="G68" s="55">
        <v>0</v>
      </c>
      <c r="H68" s="94" t="s">
        <v>2264</v>
      </c>
      <c r="I68" s="55">
        <v>289</v>
      </c>
      <c r="J68" s="55">
        <v>20</v>
      </c>
      <c r="K68" s="40">
        <f>I68-J68</f>
        <v>269</v>
      </c>
      <c r="L68" s="151">
        <f t="shared" si="116"/>
        <v>0</v>
      </c>
      <c r="M68" s="95">
        <f t="shared" si="117"/>
        <v>0</v>
      </c>
      <c r="P68" s="82"/>
      <c r="Q68" s="82"/>
      <c r="U68" s="40" t="s">
        <v>2269</v>
      </c>
      <c r="W68" s="82"/>
      <c r="X68" s="82"/>
      <c r="Y68" s="82"/>
      <c r="Z68" s="82"/>
      <c r="AA68" s="82"/>
      <c r="AB68" s="82"/>
      <c r="AC68" s="82"/>
      <c r="AD68" s="82"/>
      <c r="AE68" s="82"/>
      <c r="AF68" s="82"/>
      <c r="AG68" s="82"/>
      <c r="AH68" s="82"/>
      <c r="AI68" s="82"/>
      <c r="AJ68" s="82"/>
      <c r="AK68" s="82"/>
      <c r="AL68" s="82"/>
      <c r="AM68" s="82"/>
      <c r="AN68" s="82"/>
      <c r="AO68" s="82"/>
      <c r="AP68" s="82"/>
      <c r="AQ68" s="82"/>
      <c r="AR68" s="82"/>
      <c r="AS68" s="82"/>
      <c r="AT68" s="82"/>
      <c r="AU68" s="82"/>
      <c r="AV68" s="82"/>
      <c r="AW68" s="82"/>
      <c r="AX68" s="82"/>
      <c r="AY68" s="82"/>
      <c r="AZ68" s="82"/>
      <c r="BA68" s="82"/>
      <c r="BB68" s="82"/>
      <c r="BC68" s="82"/>
      <c r="BD68" s="82"/>
      <c r="BE68" s="82"/>
      <c r="BF68" s="82"/>
      <c r="BG68" s="82"/>
      <c r="BH68" s="82"/>
      <c r="BI68" s="82"/>
      <c r="BJ68" s="82"/>
      <c r="BK68" s="82"/>
      <c r="BL68" s="82"/>
      <c r="BM68" s="82"/>
      <c r="BN68" s="82"/>
      <c r="BO68" s="82"/>
      <c r="BP68" s="82"/>
      <c r="BQ68" s="82"/>
      <c r="BR68" s="82"/>
      <c r="BS68" s="82"/>
      <c r="BT68" s="82"/>
      <c r="BU68" s="82"/>
      <c r="BV68" s="82"/>
      <c r="BW68" s="82"/>
      <c r="BX68" s="82"/>
      <c r="BY68" s="82"/>
      <c r="BZ68" s="82"/>
      <c r="CA68" s="82"/>
      <c r="CB68" s="82"/>
      <c r="CC68" s="82"/>
      <c r="CD68" s="82"/>
      <c r="CE68" s="82"/>
      <c r="CF68" s="82"/>
      <c r="CG68" s="82"/>
      <c r="CH68" s="82"/>
      <c r="CI68" s="82"/>
      <c r="CJ68" s="82"/>
      <c r="CK68" s="82"/>
    </row>
    <row r="69" spans="1:89">
      <c r="A69" t="s">
        <v>2222</v>
      </c>
      <c r="C69" s="55">
        <v>0</v>
      </c>
      <c r="D69" s="55">
        <v>0</v>
      </c>
      <c r="E69" s="55">
        <v>0</v>
      </c>
      <c r="F69" s="55">
        <v>0</v>
      </c>
      <c r="G69" s="55">
        <v>0</v>
      </c>
      <c r="H69" s="94" t="s">
        <v>2265</v>
      </c>
      <c r="I69" s="55">
        <v>1195</v>
      </c>
      <c r="J69" s="55">
        <v>100</v>
      </c>
      <c r="K69" s="40">
        <f>I69-J69</f>
        <v>1095</v>
      </c>
      <c r="L69" s="151">
        <f t="shared" si="116"/>
        <v>0</v>
      </c>
      <c r="M69" s="95">
        <f t="shared" si="117"/>
        <v>0</v>
      </c>
      <c r="P69" s="82"/>
      <c r="Q69" s="82"/>
      <c r="U69" s="40">
        <v>45</v>
      </c>
      <c r="W69" s="82"/>
      <c r="X69" s="82"/>
      <c r="Y69" s="82"/>
      <c r="Z69" s="82"/>
      <c r="AA69" s="82"/>
      <c r="AB69" s="82"/>
      <c r="AC69" s="82"/>
      <c r="AD69" s="82"/>
      <c r="AE69" s="82"/>
      <c r="AF69" s="82"/>
      <c r="AG69" s="82"/>
      <c r="AH69" s="82"/>
      <c r="AI69" s="82"/>
      <c r="AJ69" s="82"/>
      <c r="AK69" s="82"/>
      <c r="AL69" s="82"/>
      <c r="AM69" s="82"/>
      <c r="AN69" s="82"/>
      <c r="AO69" s="82"/>
      <c r="AP69" s="82"/>
      <c r="AQ69" s="82"/>
      <c r="AR69" s="82"/>
      <c r="AS69" s="82"/>
      <c r="AT69" s="82"/>
      <c r="AU69" s="82"/>
      <c r="AV69" s="82"/>
      <c r="AW69" s="82"/>
      <c r="AX69" s="82"/>
      <c r="AY69" s="82"/>
      <c r="AZ69" s="82"/>
      <c r="BA69" s="82"/>
      <c r="BB69" s="82"/>
      <c r="BC69" s="82"/>
      <c r="BD69" s="82"/>
      <c r="BE69" s="82"/>
      <c r="BF69" s="82"/>
      <c r="BG69" s="82"/>
      <c r="BH69" s="82"/>
      <c r="BI69" s="82"/>
      <c r="BJ69" s="82"/>
      <c r="BK69" s="82"/>
      <c r="BL69" s="82"/>
      <c r="BM69" s="82"/>
      <c r="BN69" s="82"/>
      <c r="BO69" s="82"/>
      <c r="BP69" s="82"/>
      <c r="BQ69" s="82"/>
      <c r="BR69" s="82"/>
      <c r="BS69" s="82"/>
      <c r="BT69" s="82"/>
      <c r="BU69" s="82"/>
      <c r="BV69" s="82"/>
      <c r="BW69" s="82"/>
      <c r="BX69" s="82"/>
      <c r="BY69" s="82"/>
      <c r="BZ69" s="82"/>
      <c r="CA69" s="82"/>
      <c r="CB69" s="82"/>
      <c r="CC69" s="82"/>
      <c r="CD69" s="82"/>
      <c r="CE69" s="82"/>
      <c r="CF69" s="82"/>
      <c r="CG69" s="82"/>
      <c r="CH69" s="82"/>
      <c r="CI69" s="82"/>
      <c r="CJ69" s="82"/>
      <c r="CK69" s="82"/>
    </row>
    <row r="70" spans="1:89">
      <c r="A70" t="s">
        <v>2221</v>
      </c>
      <c r="C70" s="55">
        <v>0</v>
      </c>
      <c r="D70" s="55">
        <v>0</v>
      </c>
      <c r="E70" s="55">
        <v>0</v>
      </c>
      <c r="F70" s="55">
        <v>0</v>
      </c>
      <c r="G70" s="55">
        <v>0</v>
      </c>
      <c r="H70" s="94" t="s">
        <v>2237</v>
      </c>
      <c r="I70" s="55">
        <v>1000</v>
      </c>
      <c r="J70" s="40">
        <v>0</v>
      </c>
      <c r="K70" s="40">
        <f>I70-J70</f>
        <v>1000</v>
      </c>
      <c r="L70" s="151">
        <v>0.8</v>
      </c>
      <c r="M70" s="95">
        <f>K70*L70</f>
        <v>800</v>
      </c>
      <c r="P70" s="82"/>
      <c r="Q70" s="82"/>
      <c r="R70" s="40" t="s">
        <v>2266</v>
      </c>
      <c r="S70" s="40">
        <v>135</v>
      </c>
      <c r="T70" s="40" t="s">
        <v>2267</v>
      </c>
      <c r="U70" s="40">
        <f>S70/U69</f>
        <v>3</v>
      </c>
      <c r="W70" s="82"/>
      <c r="X70" s="82"/>
      <c r="Y70" s="82"/>
      <c r="Z70" s="82"/>
      <c r="AA70" s="82"/>
      <c r="AB70" s="82"/>
      <c r="AC70" s="82"/>
      <c r="AD70" s="82"/>
      <c r="AE70" s="82"/>
      <c r="AF70" s="82"/>
      <c r="AG70" s="82"/>
      <c r="AH70" s="82"/>
      <c r="AI70" s="82"/>
      <c r="AJ70" s="82"/>
      <c r="AK70" s="82"/>
      <c r="AL70" s="82"/>
      <c r="AM70" s="82"/>
      <c r="AN70" s="82"/>
      <c r="AO70" s="82"/>
      <c r="AP70" s="82"/>
      <c r="AQ70" s="82"/>
      <c r="AR70" s="82"/>
      <c r="AS70" s="82"/>
      <c r="AT70" s="82"/>
      <c r="AU70" s="82"/>
      <c r="AV70" s="82"/>
      <c r="AW70" s="82"/>
      <c r="AX70" s="82"/>
      <c r="AY70" s="82"/>
      <c r="AZ70" s="82"/>
      <c r="BA70" s="82"/>
      <c r="BB70" s="82"/>
      <c r="BC70" s="82"/>
      <c r="BD70" s="82"/>
      <c r="BE70" s="82"/>
      <c r="BF70" s="82"/>
      <c r="BG70" s="82"/>
      <c r="BH70" s="82"/>
      <c r="BI70" s="82"/>
      <c r="BJ70" s="82"/>
      <c r="BK70" s="82"/>
      <c r="BL70" s="82"/>
      <c r="BM70" s="82"/>
      <c r="BN70" s="82"/>
      <c r="BO70" s="82"/>
      <c r="BP70" s="82"/>
      <c r="BQ70" s="82"/>
      <c r="BR70" s="82"/>
      <c r="BS70" s="82"/>
      <c r="BT70" s="82"/>
      <c r="BU70" s="82"/>
      <c r="BV70" s="82"/>
      <c r="BW70" s="82"/>
      <c r="BX70" s="82"/>
      <c r="BY70" s="82"/>
      <c r="BZ70" s="82"/>
      <c r="CA70" s="82"/>
      <c r="CB70" s="82"/>
      <c r="CC70" s="82"/>
      <c r="CD70" s="82"/>
      <c r="CE70" s="82"/>
      <c r="CF70" s="82"/>
      <c r="CG70" s="82"/>
      <c r="CH70" s="82"/>
      <c r="CI70" s="82"/>
      <c r="CJ70" s="82"/>
      <c r="CK70" s="82"/>
    </row>
    <row r="71" spans="1:89">
      <c r="A71" t="s">
        <v>2211</v>
      </c>
      <c r="C71" s="55">
        <v>0</v>
      </c>
      <c r="D71" s="55">
        <v>0</v>
      </c>
      <c r="E71" s="55">
        <v>0</v>
      </c>
      <c r="F71" s="55">
        <v>0</v>
      </c>
      <c r="G71" s="55">
        <v>0</v>
      </c>
      <c r="H71" s="94" t="s">
        <v>2238</v>
      </c>
      <c r="I71" s="55">
        <v>1250</v>
      </c>
      <c r="J71" s="40">
        <v>0</v>
      </c>
      <c r="K71" s="40">
        <f>I71-J71</f>
        <v>1250</v>
      </c>
      <c r="L71" s="151">
        <v>0.8</v>
      </c>
      <c r="M71" s="95">
        <f>K71*L71</f>
        <v>1000</v>
      </c>
      <c r="P71" s="82"/>
      <c r="Q71" s="82"/>
      <c r="S71" s="40">
        <v>8</v>
      </c>
      <c r="T71" s="40" t="s">
        <v>2268</v>
      </c>
      <c r="U71" s="40">
        <f>U69*S71</f>
        <v>360</v>
      </c>
      <c r="W71" s="82"/>
      <c r="X71" s="82"/>
      <c r="Y71" s="82"/>
      <c r="Z71" s="82"/>
      <c r="AA71" s="82"/>
      <c r="AB71" s="82"/>
      <c r="AC71" s="82"/>
      <c r="AD71" s="82"/>
      <c r="AE71" s="82"/>
      <c r="AF71" s="82"/>
      <c r="AG71" s="82"/>
      <c r="AH71" s="82"/>
      <c r="AI71" s="82"/>
      <c r="AJ71" s="82"/>
      <c r="AK71" s="82"/>
      <c r="AL71" s="82"/>
      <c r="AM71" s="82"/>
      <c r="AN71" s="82"/>
      <c r="AO71" s="82"/>
      <c r="AP71" s="82"/>
      <c r="AQ71" s="82"/>
      <c r="AR71" s="82"/>
      <c r="AS71" s="82"/>
      <c r="AT71" s="82"/>
      <c r="AU71" s="82"/>
      <c r="AV71" s="82"/>
      <c r="AW71" s="82"/>
      <c r="AX71" s="82"/>
      <c r="AY71" s="82"/>
      <c r="AZ71" s="82"/>
      <c r="BA71" s="82"/>
      <c r="BB71" s="82"/>
      <c r="BC71" s="82"/>
      <c r="BD71" s="82"/>
      <c r="BE71" s="82"/>
      <c r="BF71" s="82"/>
      <c r="BG71" s="82"/>
      <c r="BH71" s="82"/>
      <c r="BI71" s="82"/>
      <c r="BJ71" s="82"/>
      <c r="BK71" s="82"/>
      <c r="BL71" s="82"/>
      <c r="BM71" s="82"/>
      <c r="BN71" s="82"/>
      <c r="BO71" s="82"/>
      <c r="BP71" s="82"/>
      <c r="BQ71" s="82"/>
      <c r="BR71" s="82"/>
      <c r="BS71" s="82"/>
      <c r="BT71" s="82"/>
      <c r="BU71" s="82"/>
      <c r="BV71" s="82"/>
      <c r="BW71" s="82"/>
      <c r="BX71" s="82"/>
      <c r="BY71" s="82"/>
      <c r="BZ71" s="82"/>
      <c r="CA71" s="82"/>
      <c r="CB71" s="82"/>
      <c r="CC71" s="82"/>
      <c r="CD71" s="82"/>
      <c r="CE71" s="82"/>
      <c r="CF71" s="82"/>
      <c r="CG71" s="82"/>
      <c r="CH71" s="82"/>
      <c r="CI71" s="82"/>
      <c r="CJ71" s="82"/>
      <c r="CK71" s="82"/>
    </row>
    <row r="72" spans="1:89">
      <c r="H72" s="94" t="s">
        <v>2239</v>
      </c>
      <c r="I72" s="55">
        <v>1500</v>
      </c>
      <c r="J72" s="40">
        <v>0</v>
      </c>
      <c r="K72" s="40">
        <f t="shared" ref="K72:K73" si="118">I72-J72</f>
        <v>1500</v>
      </c>
      <c r="L72" s="151">
        <v>0.8</v>
      </c>
      <c r="M72" s="95">
        <f t="shared" ref="M72:M73" si="119">K72*L72</f>
        <v>1200</v>
      </c>
      <c r="P72" s="82"/>
      <c r="Q72" s="82"/>
      <c r="S72" s="40">
        <v>5</v>
      </c>
      <c r="T72" s="40" t="s">
        <v>2268</v>
      </c>
      <c r="U72" s="40">
        <f>U69*S72</f>
        <v>225</v>
      </c>
      <c r="W72" s="82"/>
      <c r="X72" s="82"/>
      <c r="Y72" s="82"/>
      <c r="Z72" s="82"/>
      <c r="AA72" s="82"/>
      <c r="AB72" s="82"/>
      <c r="AC72" s="82"/>
      <c r="AD72" s="82"/>
      <c r="AE72" s="82"/>
      <c r="AF72" s="82"/>
      <c r="AG72" s="82"/>
      <c r="AH72" s="82"/>
      <c r="AI72" s="82"/>
      <c r="AJ72" s="82"/>
      <c r="AK72" s="82"/>
      <c r="AL72" s="82"/>
      <c r="AM72" s="82"/>
      <c r="AN72" s="82"/>
      <c r="AO72" s="82"/>
      <c r="AP72" s="82"/>
      <c r="AQ72" s="82"/>
      <c r="AR72" s="82"/>
      <c r="AS72" s="82"/>
      <c r="AT72" s="82"/>
      <c r="AU72" s="82"/>
      <c r="AV72" s="82"/>
      <c r="AW72" s="82"/>
      <c r="AX72" s="82"/>
      <c r="AY72" s="82"/>
      <c r="AZ72" s="82"/>
      <c r="BA72" s="82"/>
      <c r="BB72" s="82"/>
      <c r="BC72" s="82"/>
      <c r="BD72" s="82"/>
      <c r="BE72" s="82"/>
      <c r="BF72" s="82"/>
      <c r="BG72" s="82"/>
      <c r="BH72" s="82"/>
      <c r="BI72" s="82"/>
      <c r="BJ72" s="82"/>
      <c r="BK72" s="82"/>
      <c r="BL72" s="82"/>
      <c r="BM72" s="82"/>
      <c r="BN72" s="82"/>
      <c r="BO72" s="82"/>
      <c r="BP72" s="82"/>
      <c r="BQ72" s="82"/>
      <c r="BR72" s="82"/>
      <c r="BS72" s="82"/>
      <c r="BT72" s="82"/>
      <c r="BU72" s="82"/>
      <c r="BV72" s="82"/>
      <c r="BW72" s="82"/>
      <c r="BX72" s="82"/>
      <c r="BY72" s="82"/>
      <c r="BZ72" s="82"/>
      <c r="CA72" s="82"/>
      <c r="CB72" s="82"/>
      <c r="CC72" s="82"/>
      <c r="CD72" s="82"/>
      <c r="CE72" s="82"/>
      <c r="CF72" s="82"/>
      <c r="CG72" s="82"/>
      <c r="CH72" s="82"/>
      <c r="CI72" s="82"/>
      <c r="CJ72" s="82"/>
      <c r="CK72" s="82"/>
    </row>
    <row r="73" spans="1:89">
      <c r="A73" t="s">
        <v>2217</v>
      </c>
      <c r="C73" s="56">
        <v>0</v>
      </c>
      <c r="H73" s="94" t="s">
        <v>2240</v>
      </c>
      <c r="I73" s="55">
        <v>2000</v>
      </c>
      <c r="J73" s="40">
        <v>0</v>
      </c>
      <c r="K73" s="40">
        <f t="shared" si="118"/>
        <v>2000</v>
      </c>
      <c r="L73" s="151">
        <v>0.8</v>
      </c>
      <c r="M73" s="95">
        <f t="shared" si="119"/>
        <v>1600</v>
      </c>
      <c r="P73" s="82"/>
      <c r="Q73" s="82"/>
      <c r="W73" s="82"/>
      <c r="X73" s="82"/>
      <c r="Y73" s="82"/>
      <c r="Z73" s="82"/>
      <c r="AA73" s="82"/>
      <c r="AB73" s="82"/>
      <c r="AC73" s="82"/>
      <c r="AD73" s="82"/>
      <c r="AE73" s="82"/>
      <c r="AF73" s="82"/>
      <c r="AG73" s="82"/>
      <c r="AH73" s="82"/>
      <c r="AI73" s="82"/>
      <c r="AJ73" s="82"/>
      <c r="AK73" s="82"/>
      <c r="AL73" s="82"/>
      <c r="AM73" s="82"/>
      <c r="AN73" s="82"/>
      <c r="AO73" s="82"/>
      <c r="AP73" s="82"/>
      <c r="AQ73" s="82"/>
      <c r="AR73" s="82"/>
      <c r="AS73" s="82"/>
      <c r="AT73" s="82"/>
      <c r="AU73" s="82"/>
      <c r="AV73" s="82"/>
      <c r="AW73" s="82"/>
      <c r="AX73" s="82"/>
      <c r="AY73" s="82"/>
      <c r="AZ73" s="82"/>
      <c r="BA73" s="82"/>
      <c r="BB73" s="82"/>
      <c r="BC73" s="82"/>
      <c r="BD73" s="82"/>
      <c r="BE73" s="82"/>
      <c r="BF73" s="82"/>
      <c r="BG73" s="82"/>
      <c r="BH73" s="82"/>
      <c r="BI73" s="82"/>
      <c r="BJ73" s="82"/>
      <c r="BK73" s="82"/>
      <c r="BL73" s="82"/>
      <c r="BM73" s="82"/>
      <c r="BN73" s="82"/>
      <c r="BO73" s="82"/>
      <c r="BP73" s="82"/>
      <c r="BQ73" s="82"/>
      <c r="BR73" s="82"/>
      <c r="BS73" s="82"/>
      <c r="BT73" s="82"/>
      <c r="BU73" s="82"/>
      <c r="BV73" s="82"/>
      <c r="BW73" s="82"/>
      <c r="BX73" s="82"/>
      <c r="BY73" s="82"/>
      <c r="BZ73" s="82"/>
      <c r="CA73" s="82"/>
      <c r="CB73" s="82"/>
      <c r="CC73" s="82"/>
      <c r="CD73" s="82"/>
      <c r="CE73" s="82"/>
      <c r="CF73" s="82"/>
      <c r="CG73" s="82"/>
      <c r="CH73" s="82"/>
      <c r="CI73" s="82"/>
      <c r="CJ73" s="82"/>
      <c r="CK73" s="82"/>
    </row>
    <row r="74" spans="1:89">
      <c r="E74" s="82"/>
      <c r="F74" s="82"/>
      <c r="G74" s="82"/>
      <c r="H74" s="94"/>
      <c r="I74" s="40">
        <f>SUM(I65:I73)</f>
        <v>8134</v>
      </c>
      <c r="J74" s="40">
        <f>SUM(J65:J70)</f>
        <v>220</v>
      </c>
      <c r="M74" s="95">
        <f>SUM(M65:M73)</f>
        <v>4600</v>
      </c>
      <c r="P74" s="82"/>
      <c r="Q74" s="82"/>
      <c r="R74" s="40" t="s">
        <v>9056</v>
      </c>
      <c r="S74" s="40">
        <v>695</v>
      </c>
      <c r="T74" s="40">
        <v>5</v>
      </c>
      <c r="U74" s="40">
        <f>S74/T74</f>
        <v>139</v>
      </c>
      <c r="V74" s="84" t="s">
        <v>9057</v>
      </c>
      <c r="W74" s="82"/>
      <c r="X74" s="82"/>
      <c r="Y74" s="82"/>
      <c r="Z74" s="82"/>
      <c r="AA74" s="82"/>
      <c r="AB74" s="82"/>
      <c r="AC74" s="82"/>
      <c r="AD74" s="82"/>
      <c r="AE74" s="82"/>
      <c r="AF74" s="82"/>
      <c r="AG74" s="82"/>
      <c r="AH74" s="82"/>
      <c r="AI74" s="82"/>
      <c r="AJ74" s="82"/>
      <c r="AK74" s="82"/>
      <c r="AL74" s="82"/>
      <c r="AM74" s="82"/>
      <c r="AN74" s="82"/>
      <c r="AO74" s="82"/>
      <c r="AP74" s="82"/>
      <c r="AQ74" s="82"/>
      <c r="AR74" s="82"/>
      <c r="AS74" s="82"/>
      <c r="AT74" s="82"/>
      <c r="AU74" s="82"/>
      <c r="AV74" s="82"/>
      <c r="AW74" s="82"/>
      <c r="AX74" s="82"/>
      <c r="AY74" s="82"/>
      <c r="AZ74" s="82"/>
      <c r="BA74" s="82"/>
      <c r="BB74" s="82"/>
      <c r="BC74" s="82"/>
      <c r="BD74" s="82"/>
      <c r="BE74" s="82"/>
      <c r="BF74" s="82"/>
      <c r="BG74" s="82"/>
      <c r="BH74" s="82"/>
      <c r="BI74" s="82"/>
      <c r="BJ74" s="82"/>
      <c r="BK74" s="82"/>
      <c r="BL74" s="82"/>
      <c r="BM74" s="82"/>
      <c r="BN74" s="82"/>
      <c r="BO74" s="82"/>
      <c r="BP74" s="82"/>
      <c r="BQ74" s="82"/>
      <c r="BR74" s="82"/>
      <c r="BS74" s="82"/>
      <c r="BT74" s="82"/>
      <c r="BU74" s="82"/>
      <c r="BV74" s="82"/>
      <c r="BW74" s="82"/>
      <c r="BX74" s="82"/>
      <c r="BY74" s="82"/>
      <c r="BZ74" s="82"/>
      <c r="CA74" s="82"/>
      <c r="CB74" s="82"/>
      <c r="CC74" s="82"/>
      <c r="CD74" s="82"/>
      <c r="CE74" s="82"/>
      <c r="CF74" s="82"/>
      <c r="CG74" s="82"/>
      <c r="CH74" s="82"/>
      <c r="CI74" s="82"/>
      <c r="CJ74" s="82"/>
      <c r="CK74" s="82"/>
    </row>
    <row r="75" spans="1:89">
      <c r="E75" s="82"/>
      <c r="F75" s="82"/>
      <c r="G75" s="82"/>
      <c r="H75" s="94"/>
      <c r="M75" s="95"/>
      <c r="P75" s="82"/>
      <c r="Q75" s="82"/>
      <c r="S75" s="40">
        <v>35</v>
      </c>
      <c r="V75" s="84" t="s">
        <v>9058</v>
      </c>
      <c r="W75" s="82"/>
      <c r="X75" s="82"/>
      <c r="Y75" s="82"/>
      <c r="Z75" s="82"/>
      <c r="AA75" s="82"/>
      <c r="AB75" s="82"/>
      <c r="AC75" s="82"/>
      <c r="AD75" s="82"/>
      <c r="AE75" s="82"/>
      <c r="AF75" s="82"/>
      <c r="AG75" s="82"/>
      <c r="AH75" s="82"/>
      <c r="AI75" s="82"/>
      <c r="AJ75" s="82"/>
      <c r="AK75" s="82"/>
      <c r="AL75" s="82"/>
      <c r="AM75" s="82"/>
      <c r="AN75" s="82"/>
      <c r="AO75" s="82"/>
      <c r="AP75" s="82"/>
      <c r="AQ75" s="82"/>
      <c r="AR75" s="82"/>
      <c r="AS75" s="82"/>
      <c r="AT75" s="82"/>
      <c r="AU75" s="82"/>
      <c r="AV75" s="82"/>
      <c r="AW75" s="82"/>
      <c r="AX75" s="82"/>
      <c r="AY75" s="82"/>
      <c r="AZ75" s="82"/>
      <c r="BA75" s="82"/>
      <c r="BB75" s="82"/>
      <c r="BC75" s="82"/>
      <c r="BD75" s="82"/>
      <c r="BE75" s="82"/>
      <c r="BF75" s="82"/>
      <c r="BG75" s="82"/>
      <c r="BH75" s="82"/>
      <c r="BI75" s="82"/>
      <c r="BJ75" s="82"/>
      <c r="BK75" s="82"/>
      <c r="BL75" s="82"/>
      <c r="BM75" s="82"/>
      <c r="BN75" s="82"/>
      <c r="BO75" s="82"/>
      <c r="BP75" s="82"/>
      <c r="BQ75" s="82"/>
      <c r="BR75" s="82"/>
      <c r="BS75" s="82"/>
      <c r="BT75" s="82"/>
      <c r="BU75" s="82"/>
      <c r="BV75" s="82"/>
      <c r="BW75" s="82"/>
      <c r="BX75" s="82"/>
      <c r="BY75" s="82"/>
      <c r="BZ75" s="82"/>
      <c r="CA75" s="82"/>
      <c r="CB75" s="82"/>
      <c r="CC75" s="82"/>
      <c r="CD75" s="82"/>
      <c r="CE75" s="82"/>
      <c r="CF75" s="82"/>
      <c r="CG75" s="82"/>
      <c r="CH75" s="82"/>
      <c r="CI75" s="82"/>
      <c r="CJ75" s="82"/>
      <c r="CK75" s="82"/>
    </row>
    <row r="76" spans="1:89">
      <c r="E76" s="82"/>
      <c r="F76" s="82"/>
      <c r="G76" s="82"/>
      <c r="H76" s="94" t="s">
        <v>2206</v>
      </c>
      <c r="I76" s="152">
        <v>75000</v>
      </c>
      <c r="M76" s="95"/>
      <c r="P76" s="82"/>
      <c r="Q76" s="82"/>
      <c r="S76" s="153">
        <v>0.02</v>
      </c>
      <c r="V76" s="84" t="s">
        <v>9059</v>
      </c>
      <c r="W76" s="82"/>
      <c r="X76" s="82"/>
      <c r="Y76" s="82"/>
      <c r="Z76" s="82"/>
      <c r="AA76" s="82"/>
      <c r="AB76" s="82"/>
      <c r="AC76" s="82"/>
      <c r="AD76" s="82"/>
      <c r="AE76" s="82"/>
      <c r="AF76" s="82"/>
      <c r="AG76" s="82"/>
      <c r="AH76" s="82"/>
      <c r="AI76" s="82"/>
      <c r="AJ76" s="82"/>
      <c r="AK76" s="82"/>
      <c r="AL76" s="82"/>
      <c r="AM76" s="82"/>
      <c r="AN76" s="82"/>
      <c r="AO76" s="82"/>
      <c r="AP76" s="82"/>
      <c r="AQ76" s="82"/>
      <c r="AR76" s="82"/>
      <c r="AS76" s="82"/>
      <c r="AT76" s="82"/>
      <c r="AU76" s="82"/>
      <c r="AV76" s="82"/>
      <c r="AW76" s="82"/>
      <c r="AX76" s="82"/>
      <c r="AY76" s="82"/>
      <c r="AZ76" s="82"/>
      <c r="BA76" s="82"/>
      <c r="BB76" s="82"/>
      <c r="BC76" s="82"/>
      <c r="BD76" s="82"/>
      <c r="BE76" s="82"/>
      <c r="BF76" s="82"/>
      <c r="BG76" s="82"/>
      <c r="BH76" s="82"/>
      <c r="BI76" s="82"/>
      <c r="BJ76" s="82"/>
      <c r="BK76" s="82"/>
      <c r="BL76" s="82"/>
      <c r="BM76" s="82"/>
      <c r="BN76" s="82"/>
      <c r="BO76" s="82"/>
      <c r="BP76" s="82"/>
      <c r="BQ76" s="82"/>
      <c r="BR76" s="82"/>
      <c r="BS76" s="82"/>
      <c r="BT76" s="82"/>
      <c r="BU76" s="82"/>
      <c r="BV76" s="82"/>
      <c r="BW76" s="82"/>
      <c r="BX76" s="82"/>
      <c r="BY76" s="82"/>
      <c r="BZ76" s="82"/>
      <c r="CA76" s="82"/>
      <c r="CB76" s="82"/>
      <c r="CC76" s="82"/>
      <c r="CD76" s="82"/>
      <c r="CE76" s="82"/>
      <c r="CF76" s="82"/>
      <c r="CG76" s="82"/>
      <c r="CH76" s="82"/>
      <c r="CI76" s="82"/>
      <c r="CJ76" s="82"/>
      <c r="CK76" s="82"/>
    </row>
    <row r="77" spans="1:89" ht="15" thickBot="1">
      <c r="E77" s="82"/>
      <c r="F77" s="82"/>
      <c r="G77" s="82"/>
      <c r="H77" s="154" t="s">
        <v>2205</v>
      </c>
      <c r="I77" s="155">
        <f>M74/I76</f>
        <v>6.133333333333333E-2</v>
      </c>
      <c r="J77" s="156"/>
      <c r="K77" s="156"/>
      <c r="L77" s="156"/>
      <c r="M77" s="157"/>
      <c r="P77" s="82"/>
      <c r="Q77" s="82"/>
      <c r="W77" s="82"/>
      <c r="X77" s="82"/>
      <c r="Y77" s="82"/>
      <c r="Z77" s="82"/>
      <c r="AA77" s="82"/>
      <c r="AB77" s="82"/>
      <c r="AC77" s="82"/>
      <c r="AD77" s="82"/>
      <c r="AE77" s="82"/>
      <c r="AF77" s="82"/>
      <c r="AG77" s="82"/>
      <c r="AH77" s="82"/>
      <c r="AI77" s="82"/>
      <c r="AJ77" s="82"/>
      <c r="AK77" s="82"/>
      <c r="AL77" s="82"/>
      <c r="AM77" s="82"/>
      <c r="AN77" s="82"/>
      <c r="AO77" s="82"/>
      <c r="AP77" s="82"/>
      <c r="AQ77" s="82"/>
      <c r="AR77" s="82"/>
      <c r="AS77" s="82"/>
      <c r="AT77" s="82"/>
      <c r="AU77" s="82"/>
      <c r="AV77" s="82"/>
      <c r="AW77" s="82"/>
      <c r="AX77" s="82"/>
      <c r="AY77" s="82"/>
      <c r="AZ77" s="82"/>
      <c r="BA77" s="82"/>
      <c r="BB77" s="82"/>
      <c r="BC77" s="82"/>
      <c r="BD77" s="82"/>
      <c r="BE77" s="82"/>
      <c r="BF77" s="82"/>
      <c r="BG77" s="82"/>
      <c r="BH77" s="82"/>
      <c r="BI77" s="82"/>
      <c r="BJ77" s="82"/>
      <c r="BK77" s="82"/>
      <c r="BL77" s="82"/>
      <c r="BM77" s="82"/>
      <c r="BN77" s="82"/>
      <c r="BO77" s="82"/>
      <c r="BP77" s="82"/>
      <c r="BQ77" s="82"/>
      <c r="BR77" s="82"/>
      <c r="BS77" s="82"/>
      <c r="BT77" s="82"/>
      <c r="BU77" s="82"/>
      <c r="BV77" s="82"/>
      <c r="BW77" s="82"/>
      <c r="BX77" s="82"/>
      <c r="BY77" s="82"/>
      <c r="BZ77" s="82"/>
      <c r="CA77" s="82"/>
      <c r="CB77" s="82"/>
      <c r="CC77" s="82"/>
      <c r="CD77" s="82"/>
      <c r="CE77" s="82"/>
      <c r="CF77" s="82"/>
      <c r="CG77" s="82"/>
      <c r="CH77" s="82"/>
      <c r="CI77" s="82"/>
      <c r="CJ77" s="82"/>
      <c r="CK77" s="82"/>
    </row>
    <row r="78" spans="1:89">
      <c r="E78" s="82"/>
      <c r="F78" s="82"/>
      <c r="G78" s="82"/>
      <c r="I78" s="158"/>
      <c r="M78" s="159"/>
      <c r="P78" s="82"/>
      <c r="Q78" s="82"/>
      <c r="R78" s="40" t="s">
        <v>9060</v>
      </c>
      <c r="S78" s="40">
        <v>160</v>
      </c>
      <c r="T78" s="40" t="s">
        <v>9061</v>
      </c>
      <c r="W78" s="82"/>
      <c r="X78" s="82"/>
      <c r="Y78" s="82"/>
      <c r="Z78" s="82"/>
      <c r="AA78" s="82"/>
      <c r="AB78" s="82"/>
      <c r="AC78" s="82"/>
      <c r="AD78" s="82"/>
      <c r="AE78" s="82"/>
      <c r="AF78" s="82"/>
      <c r="AG78" s="82"/>
      <c r="AH78" s="82"/>
      <c r="AI78" s="82"/>
      <c r="AJ78" s="82"/>
      <c r="AK78" s="82"/>
      <c r="AL78" s="82"/>
      <c r="AM78" s="82"/>
      <c r="AN78" s="82"/>
      <c r="AO78" s="82"/>
      <c r="AP78" s="82"/>
      <c r="AQ78" s="82"/>
      <c r="AR78" s="82"/>
      <c r="AS78" s="82"/>
      <c r="AT78" s="82"/>
      <c r="AU78" s="82"/>
      <c r="AV78" s="82"/>
      <c r="AW78" s="82"/>
      <c r="AX78" s="82"/>
      <c r="AY78" s="82"/>
      <c r="AZ78" s="82"/>
      <c r="BA78" s="82"/>
      <c r="BB78" s="82"/>
      <c r="BC78" s="82"/>
      <c r="BD78" s="82"/>
      <c r="BE78" s="82"/>
      <c r="BF78" s="82"/>
      <c r="BG78" s="82"/>
      <c r="BH78" s="82"/>
      <c r="BI78" s="82"/>
      <c r="BJ78" s="82"/>
      <c r="BK78" s="82"/>
      <c r="BL78" s="82"/>
      <c r="BM78" s="82"/>
      <c r="BN78" s="82"/>
      <c r="BO78" s="82"/>
      <c r="BP78" s="82"/>
      <c r="BQ78" s="82"/>
      <c r="BR78" s="82"/>
      <c r="BS78" s="82"/>
      <c r="BT78" s="82"/>
      <c r="BU78" s="82"/>
      <c r="BV78" s="82"/>
      <c r="BW78" s="82"/>
      <c r="BX78" s="82"/>
      <c r="BY78" s="82"/>
      <c r="BZ78" s="82"/>
      <c r="CA78" s="82"/>
      <c r="CB78" s="82"/>
      <c r="CC78" s="82"/>
      <c r="CD78" s="82"/>
      <c r="CE78" s="82"/>
      <c r="CF78" s="82"/>
      <c r="CG78" s="82"/>
      <c r="CH78" s="82"/>
      <c r="CI78" s="82"/>
      <c r="CJ78" s="82"/>
      <c r="CK78" s="82"/>
    </row>
    <row r="79" spans="1:89">
      <c r="E79" s="82"/>
      <c r="F79" s="82"/>
      <c r="G79" s="82"/>
      <c r="I79" s="158"/>
      <c r="M79" s="159"/>
      <c r="P79" s="82"/>
      <c r="Q79" s="82"/>
      <c r="W79" s="82"/>
      <c r="X79" s="82"/>
      <c r="Y79" s="82"/>
      <c r="Z79" s="82"/>
      <c r="AA79" s="82"/>
      <c r="AB79" s="82"/>
      <c r="AC79" s="82"/>
      <c r="AD79" s="82"/>
      <c r="AE79" s="82"/>
      <c r="AF79" s="82"/>
      <c r="AG79" s="82"/>
      <c r="AH79" s="82"/>
      <c r="AI79" s="82"/>
      <c r="AJ79" s="82"/>
      <c r="AK79" s="82"/>
      <c r="AL79" s="82"/>
      <c r="AM79" s="82"/>
      <c r="AN79" s="82"/>
      <c r="AO79" s="82"/>
      <c r="AP79" s="82"/>
      <c r="AQ79" s="82"/>
      <c r="AR79" s="82"/>
      <c r="AS79" s="82"/>
      <c r="AT79" s="82"/>
      <c r="AU79" s="82"/>
      <c r="AV79" s="82"/>
      <c r="AW79" s="82"/>
      <c r="AX79" s="82"/>
      <c r="AY79" s="82"/>
      <c r="AZ79" s="82"/>
      <c r="BA79" s="82"/>
      <c r="BB79" s="82"/>
      <c r="BC79" s="82"/>
      <c r="BD79" s="82"/>
      <c r="BE79" s="82"/>
      <c r="BF79" s="82"/>
      <c r="BG79" s="82"/>
      <c r="BH79" s="82"/>
      <c r="BI79" s="82"/>
      <c r="BJ79" s="82"/>
      <c r="BK79" s="82"/>
      <c r="BL79" s="82"/>
      <c r="BM79" s="82"/>
      <c r="BN79" s="82"/>
      <c r="BO79" s="82"/>
      <c r="BP79" s="82"/>
      <c r="BQ79" s="82"/>
      <c r="BR79" s="82"/>
      <c r="BS79" s="82"/>
      <c r="BT79" s="82"/>
      <c r="BU79" s="82"/>
      <c r="BV79" s="82"/>
      <c r="BW79" s="82"/>
      <c r="BX79" s="82"/>
      <c r="BY79" s="82"/>
      <c r="BZ79" s="82"/>
      <c r="CA79" s="82"/>
      <c r="CB79" s="82"/>
      <c r="CC79" s="82"/>
      <c r="CD79" s="82"/>
      <c r="CE79" s="82"/>
      <c r="CF79" s="82"/>
      <c r="CG79" s="82"/>
      <c r="CH79" s="82"/>
      <c r="CI79" s="82"/>
      <c r="CJ79" s="82"/>
      <c r="CK79" s="82"/>
    </row>
    <row r="80" spans="1:89">
      <c r="E80" s="82"/>
      <c r="F80" s="82"/>
      <c r="G80" s="82"/>
      <c r="I80" s="158"/>
      <c r="M80" s="159"/>
      <c r="P80" s="82"/>
      <c r="Q80" s="82"/>
      <c r="W80" s="82"/>
      <c r="X80" s="82"/>
      <c r="Y80" s="82"/>
      <c r="Z80" s="82"/>
      <c r="AA80" s="82"/>
      <c r="AB80" s="82"/>
      <c r="AC80" s="82"/>
      <c r="AD80" s="82"/>
      <c r="AE80" s="82"/>
      <c r="AF80" s="82"/>
      <c r="AG80" s="82"/>
      <c r="AH80" s="82"/>
      <c r="AI80" s="82"/>
      <c r="AJ80" s="82"/>
      <c r="AK80" s="82"/>
      <c r="AL80" s="82"/>
      <c r="AM80" s="82"/>
      <c r="AN80" s="82"/>
      <c r="AO80" s="82"/>
      <c r="AP80" s="82"/>
      <c r="AQ80" s="82"/>
      <c r="AR80" s="82"/>
      <c r="AS80" s="82"/>
      <c r="AT80" s="82"/>
      <c r="AU80" s="82"/>
      <c r="AV80" s="82"/>
      <c r="AW80" s="82"/>
      <c r="AX80" s="82"/>
      <c r="AY80" s="82"/>
      <c r="AZ80" s="82"/>
      <c r="BA80" s="82"/>
      <c r="BB80" s="82"/>
      <c r="BC80" s="82"/>
      <c r="BD80" s="82"/>
      <c r="BE80" s="82"/>
      <c r="BF80" s="82"/>
      <c r="BG80" s="82"/>
      <c r="BH80" s="82"/>
      <c r="BI80" s="82"/>
      <c r="BJ80" s="82"/>
      <c r="BK80" s="82"/>
      <c r="BL80" s="82"/>
      <c r="BM80" s="82"/>
      <c r="BN80" s="82"/>
      <c r="BO80" s="82"/>
      <c r="BP80" s="82"/>
      <c r="BQ80" s="82"/>
      <c r="BR80" s="82"/>
      <c r="BS80" s="82"/>
      <c r="BT80" s="82"/>
      <c r="BU80" s="82"/>
      <c r="BV80" s="82"/>
      <c r="BW80" s="82"/>
      <c r="BX80" s="82"/>
      <c r="BY80" s="82"/>
      <c r="BZ80" s="82"/>
      <c r="CA80" s="82"/>
      <c r="CB80" s="82"/>
      <c r="CC80" s="82"/>
      <c r="CD80" s="82"/>
      <c r="CE80" s="82"/>
      <c r="CF80" s="82"/>
      <c r="CG80" s="82"/>
      <c r="CH80" s="82"/>
      <c r="CI80" s="82"/>
      <c r="CJ80" s="82"/>
      <c r="CK80" s="82"/>
    </row>
    <row r="81" spans="1:89">
      <c r="E81" s="82"/>
      <c r="F81" s="82"/>
      <c r="G81" s="82"/>
      <c r="H81" s="82"/>
      <c r="I81" s="82"/>
      <c r="J81" s="82"/>
      <c r="K81" s="82"/>
      <c r="L81" s="82"/>
      <c r="M81" s="82"/>
      <c r="N81" s="82"/>
      <c r="O81" s="82"/>
      <c r="P81" s="82"/>
      <c r="Q81" s="82"/>
      <c r="W81" s="82"/>
      <c r="X81" s="82"/>
      <c r="Y81" s="82"/>
      <c r="Z81" s="82"/>
      <c r="AA81" s="82"/>
      <c r="AB81" s="82"/>
      <c r="AC81" s="82"/>
      <c r="AD81" s="82"/>
      <c r="AE81" s="82"/>
      <c r="AF81" s="82"/>
      <c r="AG81" s="82"/>
      <c r="AH81" s="82"/>
      <c r="AI81" s="82"/>
      <c r="AJ81" s="82"/>
      <c r="AK81" s="82"/>
      <c r="AL81" s="82"/>
      <c r="AM81" s="82"/>
      <c r="AN81" s="82"/>
      <c r="AO81" s="82"/>
      <c r="AP81" s="82"/>
      <c r="AQ81" s="82"/>
      <c r="AR81" s="82"/>
      <c r="AS81" s="82"/>
      <c r="AT81" s="82"/>
      <c r="AU81" s="82"/>
      <c r="AV81" s="82"/>
      <c r="AW81" s="82"/>
      <c r="AX81" s="82"/>
      <c r="AY81" s="82"/>
      <c r="AZ81" s="82"/>
      <c r="BA81" s="82"/>
      <c r="BB81" s="82"/>
      <c r="BC81" s="82"/>
      <c r="BD81" s="82"/>
      <c r="BE81" s="82"/>
      <c r="BF81" s="82"/>
      <c r="BG81" s="82"/>
      <c r="BH81" s="82"/>
      <c r="BI81" s="82"/>
      <c r="BJ81" s="82"/>
      <c r="BK81" s="82"/>
      <c r="BL81" s="82"/>
      <c r="BM81" s="82"/>
      <c r="BN81" s="82"/>
      <c r="BO81" s="82"/>
      <c r="BP81" s="82"/>
      <c r="BQ81" s="82"/>
      <c r="BR81" s="82"/>
      <c r="BS81" s="82"/>
      <c r="BT81" s="82"/>
      <c r="BU81" s="82"/>
      <c r="BV81" s="82"/>
      <c r="BW81" s="82"/>
      <c r="BX81" s="82"/>
      <c r="BY81" s="82"/>
      <c r="BZ81" s="82"/>
      <c r="CA81" s="82"/>
      <c r="CB81" s="82"/>
      <c r="CC81" s="82"/>
      <c r="CD81" s="82"/>
      <c r="CE81" s="82"/>
      <c r="CF81" s="82"/>
      <c r="CG81" s="82"/>
      <c r="CH81" s="82"/>
      <c r="CI81" s="82"/>
      <c r="CJ81" s="82"/>
      <c r="CK81" s="82"/>
    </row>
    <row r="82" spans="1:89">
      <c r="A82" t="s">
        <v>9064</v>
      </c>
      <c r="B82" s="87">
        <v>17</v>
      </c>
      <c r="C82" s="40" t="s">
        <v>9065</v>
      </c>
      <c r="D82" s="220" t="s">
        <v>1268</v>
      </c>
      <c r="E82" s="220"/>
    </row>
    <row r="83" spans="1:89">
      <c r="A83" s="89" t="s">
        <v>9066</v>
      </c>
      <c r="B83" s="89">
        <v>12</v>
      </c>
      <c r="C83" s="40" t="s">
        <v>9067</v>
      </c>
      <c r="D83" s="221" t="s">
        <v>1262</v>
      </c>
      <c r="E83" s="221"/>
      <c r="F83" s="105">
        <v>199</v>
      </c>
      <c r="G83" s="105">
        <v>229</v>
      </c>
      <c r="H83" s="105">
        <v>249</v>
      </c>
      <c r="I83" s="162">
        <v>279</v>
      </c>
      <c r="J83" s="162">
        <v>299</v>
      </c>
      <c r="K83" s="105">
        <v>349</v>
      </c>
      <c r="L83" s="105">
        <v>379</v>
      </c>
      <c r="M83" s="105">
        <v>399</v>
      </c>
      <c r="AI83" s="39"/>
    </row>
    <row r="84" spans="1:89">
      <c r="D84" s="221" t="s">
        <v>9069</v>
      </c>
      <c r="E84" s="221"/>
      <c r="F84" s="105">
        <f t="shared" ref="F84:M84" si="120">F83/$B$83</f>
        <v>16.583333333333332</v>
      </c>
      <c r="G84" s="105">
        <f t="shared" si="120"/>
        <v>19.083333333333332</v>
      </c>
      <c r="H84" s="105">
        <f t="shared" si="120"/>
        <v>20.75</v>
      </c>
      <c r="I84" s="105">
        <f t="shared" si="120"/>
        <v>23.25</v>
      </c>
      <c r="J84" s="105">
        <f t="shared" si="120"/>
        <v>24.916666666666668</v>
      </c>
      <c r="K84" s="105">
        <f t="shared" si="120"/>
        <v>29.083333333333332</v>
      </c>
      <c r="L84" s="105">
        <f t="shared" si="120"/>
        <v>31.583333333333332</v>
      </c>
      <c r="M84" s="105">
        <f t="shared" si="120"/>
        <v>33.25</v>
      </c>
    </row>
    <row r="85" spans="1:89">
      <c r="D85" s="221" t="s">
        <v>9068</v>
      </c>
      <c r="E85" s="221"/>
      <c r="F85" s="107">
        <f t="shared" ref="F85:M85" si="121">F84/$B$82</f>
        <v>0.97549019607843135</v>
      </c>
      <c r="G85" s="107">
        <f t="shared" si="121"/>
        <v>1.1225490196078431</v>
      </c>
      <c r="H85" s="107">
        <f t="shared" si="121"/>
        <v>1.2205882352941178</v>
      </c>
      <c r="I85" s="107">
        <f t="shared" si="121"/>
        <v>1.3676470588235294</v>
      </c>
      <c r="J85" s="107">
        <f t="shared" si="121"/>
        <v>1.465686274509804</v>
      </c>
      <c r="K85" s="107">
        <f t="shared" si="121"/>
        <v>1.7107843137254901</v>
      </c>
      <c r="L85" s="107">
        <f t="shared" si="121"/>
        <v>1.8578431372549018</v>
      </c>
      <c r="M85" s="107">
        <f t="shared" si="121"/>
        <v>1.9558823529411764</v>
      </c>
    </row>
    <row r="86" spans="1:89">
      <c r="D86" s="222" t="s">
        <v>1264</v>
      </c>
      <c r="E86" s="222"/>
      <c r="F86" s="163">
        <f t="shared" ref="F86:M86" si="122">F85*$B$82</f>
        <v>16.583333333333332</v>
      </c>
      <c r="G86" s="163">
        <f t="shared" si="122"/>
        <v>19.083333333333332</v>
      </c>
      <c r="H86" s="163">
        <f t="shared" si="122"/>
        <v>20.75</v>
      </c>
      <c r="I86" s="163">
        <f t="shared" si="122"/>
        <v>23.25</v>
      </c>
      <c r="J86" s="163">
        <f t="shared" si="122"/>
        <v>24.916666666666668</v>
      </c>
      <c r="K86" s="163">
        <f t="shared" si="122"/>
        <v>29.083333333333332</v>
      </c>
      <c r="L86" s="163">
        <f t="shared" si="122"/>
        <v>31.583333333333332</v>
      </c>
      <c r="M86" s="163">
        <f t="shared" si="122"/>
        <v>33.25</v>
      </c>
    </row>
    <row r="87" spans="1:89">
      <c r="D87" s="221"/>
      <c r="E87" s="221"/>
      <c r="F87" s="107"/>
      <c r="G87" s="107"/>
      <c r="H87" s="107"/>
      <c r="I87" s="107"/>
      <c r="J87" s="107"/>
      <c r="K87" s="107"/>
      <c r="L87" s="107"/>
      <c r="M87" s="107"/>
    </row>
    <row r="88" spans="1:89">
      <c r="A88" t="s">
        <v>9064</v>
      </c>
      <c r="B88" s="87">
        <v>14</v>
      </c>
      <c r="D88" s="220" t="s">
        <v>1269</v>
      </c>
      <c r="E88" s="220"/>
      <c r="F88" s="107"/>
      <c r="G88" s="107"/>
      <c r="H88" s="107"/>
      <c r="I88" s="107"/>
      <c r="J88" s="107"/>
      <c r="K88" s="107"/>
      <c r="L88" s="107"/>
      <c r="M88" s="107"/>
    </row>
    <row r="89" spans="1:89">
      <c r="A89" s="89" t="s">
        <v>9066</v>
      </c>
      <c r="B89" s="89">
        <v>12</v>
      </c>
      <c r="D89" s="221" t="s">
        <v>1262</v>
      </c>
      <c r="E89" s="221"/>
      <c r="F89" s="105">
        <v>49</v>
      </c>
      <c r="G89" s="105">
        <v>59</v>
      </c>
      <c r="H89" s="105">
        <v>69</v>
      </c>
      <c r="I89" s="162">
        <v>79</v>
      </c>
      <c r="J89" s="105">
        <v>89</v>
      </c>
      <c r="K89" s="105">
        <v>99</v>
      </c>
      <c r="L89" s="105">
        <v>129</v>
      </c>
      <c r="M89" s="105">
        <v>149</v>
      </c>
    </row>
    <row r="90" spans="1:89">
      <c r="D90" s="221" t="s">
        <v>9069</v>
      </c>
      <c r="E90" s="221"/>
      <c r="F90" s="105">
        <f t="shared" ref="F90:M90" si="123">F89/$B$89</f>
        <v>4.083333333333333</v>
      </c>
      <c r="G90" s="105">
        <f t="shared" si="123"/>
        <v>4.916666666666667</v>
      </c>
      <c r="H90" s="105">
        <f t="shared" si="123"/>
        <v>5.75</v>
      </c>
      <c r="I90" s="105">
        <f t="shared" si="123"/>
        <v>6.583333333333333</v>
      </c>
      <c r="J90" s="105">
        <f t="shared" si="123"/>
        <v>7.416666666666667</v>
      </c>
      <c r="K90" s="105">
        <f t="shared" si="123"/>
        <v>8.25</v>
      </c>
      <c r="L90" s="105">
        <f t="shared" si="123"/>
        <v>10.75</v>
      </c>
      <c r="M90" s="105">
        <f t="shared" si="123"/>
        <v>12.416666666666666</v>
      </c>
    </row>
    <row r="91" spans="1:89">
      <c r="D91" s="221" t="s">
        <v>9068</v>
      </c>
      <c r="E91" s="221"/>
      <c r="F91" s="107">
        <f t="shared" ref="F91:M91" si="124">F90/$B$88</f>
        <v>0.29166666666666663</v>
      </c>
      <c r="G91" s="107">
        <f t="shared" si="124"/>
        <v>0.35119047619047622</v>
      </c>
      <c r="H91" s="107">
        <f t="shared" si="124"/>
        <v>0.4107142857142857</v>
      </c>
      <c r="I91" s="107">
        <f t="shared" si="124"/>
        <v>0.47023809523809523</v>
      </c>
      <c r="J91" s="107">
        <f t="shared" si="124"/>
        <v>0.52976190476190477</v>
      </c>
      <c r="K91" s="107">
        <f t="shared" si="124"/>
        <v>0.5892857142857143</v>
      </c>
      <c r="L91" s="107">
        <f t="shared" si="124"/>
        <v>0.7678571428571429</v>
      </c>
      <c r="M91" s="107">
        <f t="shared" si="124"/>
        <v>0.88690476190476186</v>
      </c>
    </row>
    <row r="92" spans="1:89">
      <c r="D92" s="222" t="s">
        <v>1264</v>
      </c>
      <c r="E92" s="222"/>
      <c r="F92" s="163">
        <f t="shared" ref="F92:M92" si="125">F91*$B$89</f>
        <v>3.4999999999999996</v>
      </c>
      <c r="G92" s="163">
        <f t="shared" si="125"/>
        <v>4.2142857142857144</v>
      </c>
      <c r="H92" s="163">
        <f t="shared" si="125"/>
        <v>4.9285714285714288</v>
      </c>
      <c r="I92" s="163">
        <f t="shared" si="125"/>
        <v>5.6428571428571423</v>
      </c>
      <c r="J92" s="163">
        <f t="shared" si="125"/>
        <v>6.3571428571428577</v>
      </c>
      <c r="K92" s="163">
        <f t="shared" si="125"/>
        <v>7.0714285714285712</v>
      </c>
      <c r="L92" s="163">
        <f t="shared" si="125"/>
        <v>9.2142857142857153</v>
      </c>
      <c r="M92" s="163">
        <f t="shared" si="125"/>
        <v>10.642857142857142</v>
      </c>
    </row>
    <row r="93" spans="1:89">
      <c r="D93" s="221"/>
      <c r="E93" s="221"/>
      <c r="F93" s="107"/>
      <c r="G93" s="107"/>
      <c r="H93" s="107"/>
      <c r="I93" s="107"/>
      <c r="J93" s="107"/>
      <c r="K93" s="107"/>
      <c r="L93" s="107"/>
      <c r="M93" s="107"/>
    </row>
    <row r="94" spans="1:89">
      <c r="A94" s="89" t="s">
        <v>9066</v>
      </c>
      <c r="B94" s="89">
        <v>12</v>
      </c>
      <c r="D94" s="220" t="s">
        <v>1267</v>
      </c>
      <c r="E94" s="220"/>
      <c r="F94" s="107"/>
      <c r="G94" s="107"/>
      <c r="H94" s="107"/>
      <c r="I94" s="107"/>
      <c r="J94" s="107"/>
      <c r="K94" s="107"/>
      <c r="L94" s="107"/>
      <c r="M94" s="107"/>
    </row>
    <row r="95" spans="1:89">
      <c r="D95" s="221" t="s">
        <v>1262</v>
      </c>
      <c r="E95" s="221"/>
      <c r="F95" s="105">
        <v>10</v>
      </c>
      <c r="G95" s="105">
        <v>15</v>
      </c>
      <c r="H95" s="105">
        <v>20</v>
      </c>
      <c r="I95" s="105">
        <v>25</v>
      </c>
      <c r="J95" s="105">
        <v>30</v>
      </c>
      <c r="K95" s="105">
        <v>35</v>
      </c>
      <c r="L95" s="105">
        <v>40</v>
      </c>
      <c r="M95" s="107"/>
    </row>
    <row r="96" spans="1:89">
      <c r="D96" s="221" t="s">
        <v>9069</v>
      </c>
      <c r="E96" s="221"/>
      <c r="F96" s="105">
        <f t="shared" ref="F96:L96" si="126">F95/$B$94</f>
        <v>0.83333333333333337</v>
      </c>
      <c r="G96" s="105">
        <f t="shared" si="126"/>
        <v>1.25</v>
      </c>
      <c r="H96" s="105">
        <f t="shared" si="126"/>
        <v>1.6666666666666667</v>
      </c>
      <c r="I96" s="105">
        <f t="shared" si="126"/>
        <v>2.0833333333333335</v>
      </c>
      <c r="J96" s="105">
        <f t="shared" si="126"/>
        <v>2.5</v>
      </c>
      <c r="K96" s="105">
        <f t="shared" si="126"/>
        <v>2.9166666666666665</v>
      </c>
      <c r="L96" s="105">
        <f t="shared" si="126"/>
        <v>3.3333333333333335</v>
      </c>
      <c r="M96" s="107"/>
    </row>
    <row r="97" spans="1:18">
      <c r="D97" s="221" t="s">
        <v>1263</v>
      </c>
      <c r="E97" s="221"/>
      <c r="F97" s="107">
        <f t="shared" ref="F97:L97" si="127">F96/$B$82</f>
        <v>4.9019607843137254E-2</v>
      </c>
      <c r="G97" s="107">
        <f t="shared" si="127"/>
        <v>7.3529411764705885E-2</v>
      </c>
      <c r="H97" s="107">
        <f t="shared" si="127"/>
        <v>9.8039215686274508E-2</v>
      </c>
      <c r="I97" s="107">
        <f t="shared" si="127"/>
        <v>0.12254901960784315</v>
      </c>
      <c r="J97" s="107">
        <f t="shared" si="127"/>
        <v>0.14705882352941177</v>
      </c>
      <c r="K97" s="107">
        <f t="shared" si="127"/>
        <v>0.17156862745098039</v>
      </c>
      <c r="L97" s="107">
        <f t="shared" si="127"/>
        <v>0.19607843137254902</v>
      </c>
      <c r="M97" s="107"/>
    </row>
    <row r="98" spans="1:18">
      <c r="D98" s="222" t="s">
        <v>1264</v>
      </c>
      <c r="E98" s="222"/>
      <c r="F98" s="163">
        <f t="shared" ref="F98:L98" si="128">F97*$B$94</f>
        <v>0.58823529411764708</v>
      </c>
      <c r="G98" s="163">
        <f t="shared" si="128"/>
        <v>0.88235294117647056</v>
      </c>
      <c r="H98" s="163">
        <f t="shared" si="128"/>
        <v>1.1764705882352942</v>
      </c>
      <c r="I98" s="163">
        <f t="shared" si="128"/>
        <v>1.4705882352941178</v>
      </c>
      <c r="J98" s="163">
        <f t="shared" si="128"/>
        <v>1.7647058823529411</v>
      </c>
      <c r="K98" s="163">
        <f t="shared" si="128"/>
        <v>2.0588235294117645</v>
      </c>
      <c r="L98" s="163">
        <f t="shared" si="128"/>
        <v>2.3529411764705883</v>
      </c>
      <c r="M98" s="107"/>
    </row>
    <row r="99" spans="1:18">
      <c r="D99" s="221"/>
      <c r="E99" s="221"/>
      <c r="F99" s="107"/>
      <c r="G99" s="107"/>
      <c r="H99" s="107"/>
      <c r="I99" s="107"/>
      <c r="J99" s="107"/>
      <c r="K99" s="107"/>
      <c r="L99" s="107"/>
      <c r="M99" s="107"/>
    </row>
    <row r="100" spans="1:18">
      <c r="D100" s="220" t="s">
        <v>9079</v>
      </c>
      <c r="E100" s="220"/>
      <c r="F100" s="105">
        <v>2500</v>
      </c>
      <c r="G100" s="105">
        <v>3000</v>
      </c>
      <c r="H100" s="105">
        <v>3500</v>
      </c>
      <c r="I100" s="105">
        <v>4000</v>
      </c>
      <c r="J100" s="105">
        <v>4500</v>
      </c>
      <c r="K100" s="105">
        <v>5000</v>
      </c>
      <c r="L100" s="105">
        <v>6000</v>
      </c>
      <c r="M100" s="105">
        <v>7000</v>
      </c>
      <c r="N100" s="105">
        <v>8000</v>
      </c>
      <c r="O100" s="105">
        <v>9000</v>
      </c>
      <c r="P100" s="105">
        <v>10000</v>
      </c>
      <c r="Q100" s="105">
        <v>11000</v>
      </c>
      <c r="R100" s="105">
        <v>12000</v>
      </c>
    </row>
    <row r="101" spans="1:18">
      <c r="D101" s="221" t="s">
        <v>1265</v>
      </c>
      <c r="E101" s="221"/>
      <c r="F101" s="40">
        <f>$B$82</f>
        <v>17</v>
      </c>
      <c r="H101" s="40">
        <f t="shared" ref="H101:R101" si="129">$B$82</f>
        <v>17</v>
      </c>
      <c r="I101" s="40">
        <f t="shared" si="129"/>
        <v>17</v>
      </c>
      <c r="J101" s="40">
        <f t="shared" si="129"/>
        <v>17</v>
      </c>
      <c r="K101" s="40">
        <f t="shared" si="129"/>
        <v>17</v>
      </c>
      <c r="L101" s="40">
        <f t="shared" si="129"/>
        <v>17</v>
      </c>
      <c r="M101" s="40">
        <f t="shared" si="129"/>
        <v>17</v>
      </c>
      <c r="N101" s="40">
        <f t="shared" si="129"/>
        <v>17</v>
      </c>
      <c r="O101" s="40">
        <f t="shared" si="129"/>
        <v>17</v>
      </c>
      <c r="P101" s="40">
        <f t="shared" si="129"/>
        <v>17</v>
      </c>
      <c r="Q101" s="40">
        <f t="shared" si="129"/>
        <v>17</v>
      </c>
      <c r="R101" s="40">
        <f t="shared" si="129"/>
        <v>17</v>
      </c>
    </row>
    <row r="102" spans="1:18">
      <c r="D102" s="221" t="s">
        <v>1266</v>
      </c>
      <c r="E102" s="221"/>
      <c r="F102" s="105">
        <f>F100*F101</f>
        <v>42500</v>
      </c>
      <c r="G102" s="105">
        <f t="shared" ref="G102" si="130">G100*G101</f>
        <v>0</v>
      </c>
      <c r="H102" s="105">
        <f t="shared" ref="H102:M102" si="131">H100*H101</f>
        <v>59500</v>
      </c>
      <c r="I102" s="105">
        <f t="shared" si="131"/>
        <v>68000</v>
      </c>
      <c r="J102" s="105">
        <f t="shared" si="131"/>
        <v>76500</v>
      </c>
      <c r="K102" s="105">
        <f t="shared" si="131"/>
        <v>85000</v>
      </c>
      <c r="L102" s="105">
        <f t="shared" si="131"/>
        <v>102000</v>
      </c>
      <c r="M102" s="105">
        <f t="shared" si="131"/>
        <v>119000</v>
      </c>
      <c r="N102" s="105">
        <f t="shared" ref="N102:R102" si="132">N100*N101</f>
        <v>136000</v>
      </c>
      <c r="O102" s="105">
        <f t="shared" si="132"/>
        <v>153000</v>
      </c>
      <c r="P102" s="105">
        <f t="shared" si="132"/>
        <v>170000</v>
      </c>
      <c r="Q102" s="105">
        <f t="shared" si="132"/>
        <v>187000</v>
      </c>
      <c r="R102" s="105">
        <f t="shared" si="132"/>
        <v>204000</v>
      </c>
    </row>
    <row r="103" spans="1:18">
      <c r="D103" s="221" t="s">
        <v>9070</v>
      </c>
      <c r="E103" s="221"/>
      <c r="F103" s="41">
        <f t="shared" ref="F103:L103" si="133">F83/F102</f>
        <v>4.6823529411764708E-3</v>
      </c>
      <c r="G103" s="41" t="e">
        <f t="shared" si="133"/>
        <v>#DIV/0!</v>
      </c>
      <c r="H103" s="41">
        <f t="shared" si="133"/>
        <v>4.1848739495798318E-3</v>
      </c>
      <c r="I103" s="41">
        <f t="shared" si="133"/>
        <v>4.1029411764705878E-3</v>
      </c>
      <c r="J103" s="41">
        <f t="shared" si="133"/>
        <v>3.9084967320261437E-3</v>
      </c>
      <c r="K103" s="41">
        <f t="shared" si="133"/>
        <v>4.1058823529411762E-3</v>
      </c>
      <c r="L103" s="41">
        <f t="shared" si="133"/>
        <v>3.7156862745098039E-3</v>
      </c>
      <c r="M103" s="41">
        <f>$M$83/M102</f>
        <v>3.352941176470588E-3</v>
      </c>
      <c r="N103" s="41">
        <f t="shared" ref="N103:R103" si="134">$M$83/N102</f>
        <v>2.9338235294117648E-3</v>
      </c>
      <c r="O103" s="41">
        <f t="shared" si="134"/>
        <v>2.6078431372549018E-3</v>
      </c>
      <c r="P103" s="41">
        <f t="shared" si="134"/>
        <v>2.3470588235294117E-3</v>
      </c>
      <c r="Q103" s="41">
        <f t="shared" si="134"/>
        <v>2.1336898395721924E-3</v>
      </c>
      <c r="R103" s="41">
        <f t="shared" si="134"/>
        <v>1.9558823529411767E-3</v>
      </c>
    </row>
    <row r="105" spans="1:18">
      <c r="A105" s="89" t="s">
        <v>9084</v>
      </c>
      <c r="B105" s="89">
        <v>279</v>
      </c>
    </row>
    <row r="106" spans="1:18">
      <c r="A106" s="89" t="s">
        <v>9085</v>
      </c>
      <c r="B106" s="89">
        <v>50000</v>
      </c>
    </row>
    <row r="107" spans="1:18">
      <c r="A107" t="s">
        <v>9086</v>
      </c>
      <c r="B107" s="200">
        <f>B105/B106</f>
        <v>5.5799999999999999E-3</v>
      </c>
    </row>
    <row r="108" spans="1:18">
      <c r="A108" t="s">
        <v>9087</v>
      </c>
      <c r="B108">
        <v>17</v>
      </c>
    </row>
    <row r="109" spans="1:18">
      <c r="A109" t="s">
        <v>9088</v>
      </c>
      <c r="B109">
        <f>B106/B108</f>
        <v>2941.1764705882351</v>
      </c>
    </row>
    <row r="110" spans="1:18">
      <c r="A110" t="s">
        <v>9089</v>
      </c>
      <c r="B110">
        <f>B105/B108</f>
        <v>16.411764705882351</v>
      </c>
    </row>
    <row r="111" spans="1:18">
      <c r="A111" t="s">
        <v>9086</v>
      </c>
      <c r="B111" s="200">
        <f>B110/B109</f>
        <v>5.5799999999999999E-3</v>
      </c>
    </row>
    <row r="114" spans="1:2">
      <c r="A114" s="40" t="s">
        <v>9092</v>
      </c>
      <c r="B114" s="40" t="s">
        <v>9093</v>
      </c>
    </row>
    <row r="115" spans="1:2">
      <c r="A115" s="40" t="s">
        <v>2209</v>
      </c>
      <c r="B115" s="40" t="s">
        <v>9093</v>
      </c>
    </row>
    <row r="116" spans="1:2">
      <c r="A116" t="s">
        <v>9094</v>
      </c>
      <c r="B116" t="s">
        <v>9095</v>
      </c>
    </row>
    <row r="117" spans="1:2">
      <c r="A117" t="s">
        <v>2210</v>
      </c>
      <c r="B117" t="s">
        <v>9096</v>
      </c>
    </row>
  </sheetData>
  <mergeCells count="23">
    <mergeCell ref="B4:C4"/>
    <mergeCell ref="D82:E82"/>
    <mergeCell ref="D87:E87"/>
    <mergeCell ref="D93:E93"/>
    <mergeCell ref="D83:E83"/>
    <mergeCell ref="D84:E84"/>
    <mergeCell ref="D85:E85"/>
    <mergeCell ref="D86:E86"/>
    <mergeCell ref="D88:E88"/>
    <mergeCell ref="D89:E89"/>
    <mergeCell ref="D90:E90"/>
    <mergeCell ref="D91:E91"/>
    <mergeCell ref="D92:E92"/>
    <mergeCell ref="D100:E100"/>
    <mergeCell ref="D101:E101"/>
    <mergeCell ref="D102:E102"/>
    <mergeCell ref="D103:E103"/>
    <mergeCell ref="D94:E94"/>
    <mergeCell ref="D95:E95"/>
    <mergeCell ref="D96:E96"/>
    <mergeCell ref="D97:E97"/>
    <mergeCell ref="D98:E98"/>
    <mergeCell ref="D99:E99"/>
  </mergeCells>
  <phoneticPr fontId="3" type="noConversion"/>
  <conditionalFormatting sqref="D37:CI37">
    <cfRule type="cellIs" dxfId="5" priority="1" operator="greaterThan">
      <formula>0</formula>
    </cfRule>
    <cfRule type="cellIs" dxfId="4" priority="2" operator="lessThan">
      <formula>0</formula>
    </cfRule>
    <cfRule type="cellIs" dxfId="3" priority="3" operator="greaterThan">
      <formula>166124.2885</formula>
    </cfRule>
  </conditionalFormatting>
  <pageMargins left="0.7" right="0.7" top="0.75" bottom="0.75" header="0.3" footer="0.3"/>
  <ignoredErrors>
    <ignoredError sqref="D49" formula="1"/>
    <ignoredError sqref="D60" formulaRange="1"/>
  </ignoredErrors>
  <legacy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8F737-D870-46EF-8348-A748ED876F67}">
  <dimension ref="B2:K20"/>
  <sheetViews>
    <sheetView workbookViewId="0">
      <selection sqref="A1:XFD1048576"/>
    </sheetView>
  </sheetViews>
  <sheetFormatPr defaultRowHeight="14.4"/>
  <sheetData>
    <row r="2" spans="2:11">
      <c r="B2" s="18" t="s">
        <v>575</v>
      </c>
      <c r="C2" s="18" t="s">
        <v>576</v>
      </c>
      <c r="D2" s="18" t="s">
        <v>577</v>
      </c>
      <c r="E2" s="18" t="s">
        <v>578</v>
      </c>
      <c r="F2" s="18" t="s">
        <v>579</v>
      </c>
      <c r="G2" s="18" t="s">
        <v>580</v>
      </c>
      <c r="H2" s="18" t="s">
        <v>581</v>
      </c>
      <c r="I2" s="18" t="s">
        <v>582</v>
      </c>
      <c r="J2" s="18" t="s">
        <v>583</v>
      </c>
      <c r="K2" s="18" t="s">
        <v>584</v>
      </c>
    </row>
    <row r="3" spans="2:11">
      <c r="C3" s="18" t="s">
        <v>585</v>
      </c>
      <c r="D3" s="18" t="s">
        <v>591</v>
      </c>
      <c r="E3" s="18" t="s">
        <v>609</v>
      </c>
      <c r="F3" s="18" t="s">
        <v>624</v>
      </c>
      <c r="G3" s="18" t="s">
        <v>637</v>
      </c>
      <c r="H3" s="18" t="s">
        <v>646</v>
      </c>
      <c r="I3" s="18" t="s">
        <v>663</v>
      </c>
      <c r="K3" s="18" t="s">
        <v>678</v>
      </c>
    </row>
    <row r="4" spans="2:11">
      <c r="C4" s="18" t="s">
        <v>586</v>
      </c>
      <c r="D4" s="18" t="s">
        <v>592</v>
      </c>
      <c r="E4" s="18" t="s">
        <v>610</v>
      </c>
      <c r="F4" s="18" t="s">
        <v>625</v>
      </c>
      <c r="G4" s="18" t="s">
        <v>638</v>
      </c>
      <c r="H4" s="18" t="s">
        <v>647</v>
      </c>
      <c r="I4" s="18" t="s">
        <v>664</v>
      </c>
      <c r="K4" s="18" t="s">
        <v>679</v>
      </c>
    </row>
    <row r="5" spans="2:11">
      <c r="C5" s="18" t="s">
        <v>587</v>
      </c>
      <c r="D5" s="18" t="s">
        <v>593</v>
      </c>
      <c r="E5" s="18" t="s">
        <v>611</v>
      </c>
      <c r="F5" s="18" t="s">
        <v>626</v>
      </c>
      <c r="G5" s="18" t="s">
        <v>639</v>
      </c>
      <c r="H5" s="18" t="s">
        <v>648</v>
      </c>
      <c r="I5" s="18" t="s">
        <v>665</v>
      </c>
      <c r="K5" s="18" t="s">
        <v>680</v>
      </c>
    </row>
    <row r="6" spans="2:11">
      <c r="C6" s="18" t="s">
        <v>588</v>
      </c>
      <c r="D6" s="18" t="s">
        <v>594</v>
      </c>
      <c r="E6" s="18" t="s">
        <v>612</v>
      </c>
      <c r="F6" s="18" t="s">
        <v>627</v>
      </c>
      <c r="G6" s="18" t="s">
        <v>640</v>
      </c>
      <c r="H6" s="18" t="s">
        <v>649</v>
      </c>
      <c r="I6" s="18" t="s">
        <v>666</v>
      </c>
      <c r="K6" s="18" t="s">
        <v>681</v>
      </c>
    </row>
    <row r="7" spans="2:11">
      <c r="C7" s="18" t="s">
        <v>589</v>
      </c>
      <c r="D7" s="18" t="s">
        <v>595</v>
      </c>
      <c r="E7" s="18" t="s">
        <v>613</v>
      </c>
      <c r="F7" s="18" t="s">
        <v>628</v>
      </c>
      <c r="G7" s="18" t="s">
        <v>641</v>
      </c>
      <c r="H7" s="18" t="s">
        <v>650</v>
      </c>
      <c r="I7" s="18" t="s">
        <v>667</v>
      </c>
      <c r="K7" s="18" t="s">
        <v>682</v>
      </c>
    </row>
    <row r="8" spans="2:11">
      <c r="C8" s="18" t="s">
        <v>590</v>
      </c>
      <c r="D8" s="18" t="s">
        <v>596</v>
      </c>
      <c r="E8" s="18" t="s">
        <v>614</v>
      </c>
      <c r="F8" s="18" t="s">
        <v>629</v>
      </c>
      <c r="G8" s="18" t="s">
        <v>642</v>
      </c>
      <c r="H8" s="18" t="s">
        <v>651</v>
      </c>
      <c r="I8" s="18" t="s">
        <v>668</v>
      </c>
      <c r="K8" s="18" t="s">
        <v>683</v>
      </c>
    </row>
    <row r="9" spans="2:11">
      <c r="D9" s="18" t="s">
        <v>597</v>
      </c>
      <c r="E9" s="18" t="s">
        <v>615</v>
      </c>
      <c r="F9" s="18" t="s">
        <v>630</v>
      </c>
      <c r="G9" s="18" t="s">
        <v>643</v>
      </c>
      <c r="H9" s="18" t="s">
        <v>652</v>
      </c>
      <c r="I9" s="18" t="s">
        <v>669</v>
      </c>
      <c r="K9" s="18" t="s">
        <v>684</v>
      </c>
    </row>
    <row r="10" spans="2:11">
      <c r="D10" s="18" t="s">
        <v>598</v>
      </c>
      <c r="E10" s="18" t="s">
        <v>616</v>
      </c>
      <c r="F10" s="18" t="s">
        <v>631</v>
      </c>
      <c r="G10" s="18" t="s">
        <v>644</v>
      </c>
      <c r="H10" s="18" t="s">
        <v>653</v>
      </c>
      <c r="I10" s="18" t="s">
        <v>670</v>
      </c>
      <c r="K10" s="18" t="s">
        <v>685</v>
      </c>
    </row>
    <row r="11" spans="2:11">
      <c r="D11" s="18" t="s">
        <v>599</v>
      </c>
      <c r="E11" s="18" t="s">
        <v>617</v>
      </c>
      <c r="F11" s="18" t="s">
        <v>632</v>
      </c>
      <c r="G11" s="18" t="s">
        <v>645</v>
      </c>
      <c r="H11" s="18" t="s">
        <v>654</v>
      </c>
      <c r="I11" s="18" t="s">
        <v>671</v>
      </c>
      <c r="K11" s="18" t="s">
        <v>686</v>
      </c>
    </row>
    <row r="12" spans="2:11">
      <c r="D12" s="18" t="s">
        <v>600</v>
      </c>
      <c r="E12" s="18" t="s">
        <v>618</v>
      </c>
      <c r="F12" s="18" t="s">
        <v>633</v>
      </c>
      <c r="H12" s="18" t="s">
        <v>655</v>
      </c>
      <c r="I12" s="18" t="s">
        <v>672</v>
      </c>
      <c r="K12" s="18" t="s">
        <v>687</v>
      </c>
    </row>
    <row r="13" spans="2:11">
      <c r="D13" s="18" t="s">
        <v>601</v>
      </c>
      <c r="E13" s="18" t="s">
        <v>619</v>
      </c>
      <c r="F13" s="18" t="s">
        <v>634</v>
      </c>
      <c r="H13" s="18" t="s">
        <v>656</v>
      </c>
      <c r="I13" s="18" t="s">
        <v>673</v>
      </c>
      <c r="K13" s="18" t="s">
        <v>688</v>
      </c>
    </row>
    <row r="14" spans="2:11">
      <c r="D14" s="18" t="s">
        <v>602</v>
      </c>
      <c r="E14" s="18" t="s">
        <v>620</v>
      </c>
      <c r="F14" s="18" t="s">
        <v>635</v>
      </c>
      <c r="H14" s="18" t="s">
        <v>657</v>
      </c>
      <c r="I14" s="18" t="s">
        <v>674</v>
      </c>
      <c r="K14" s="18" t="s">
        <v>689</v>
      </c>
    </row>
    <row r="15" spans="2:11">
      <c r="D15" s="18" t="s">
        <v>603</v>
      </c>
      <c r="E15" s="18" t="s">
        <v>621</v>
      </c>
      <c r="F15" s="18" t="s">
        <v>636</v>
      </c>
      <c r="H15" s="18" t="s">
        <v>658</v>
      </c>
      <c r="I15" s="18" t="s">
        <v>675</v>
      </c>
    </row>
    <row r="16" spans="2:11">
      <c r="D16" s="18" t="s">
        <v>604</v>
      </c>
      <c r="E16" s="18" t="s">
        <v>622</v>
      </c>
      <c r="H16" s="18" t="s">
        <v>659</v>
      </c>
      <c r="I16" s="18" t="s">
        <v>676</v>
      </c>
    </row>
    <row r="17" spans="4:9">
      <c r="D17" s="18" t="s">
        <v>605</v>
      </c>
      <c r="E17" s="18" t="s">
        <v>623</v>
      </c>
      <c r="H17" s="18" t="s">
        <v>660</v>
      </c>
      <c r="I17" s="18" t="s">
        <v>677</v>
      </c>
    </row>
    <row r="18" spans="4:9">
      <c r="D18" s="18" t="s">
        <v>606</v>
      </c>
      <c r="H18" s="18" t="s">
        <v>661</v>
      </c>
    </row>
    <row r="19" spans="4:9">
      <c r="D19" s="18" t="s">
        <v>607</v>
      </c>
      <c r="H19" s="18" t="s">
        <v>662</v>
      </c>
    </row>
    <row r="20" spans="4:9">
      <c r="D20" s="18" t="s">
        <v>608</v>
      </c>
    </row>
  </sheetData>
  <hyperlinks>
    <hyperlink ref="B2" r:id="rId1" display="https://www.hockeymanitoba.ca/associations/brandon-2/" xr:uid="{A86E7CDA-7BE3-47B5-A81C-A8DD1DE43561}"/>
    <hyperlink ref="C2" r:id="rId2" display="https://www.hockeymanitoba.ca/associations/central-plains/" xr:uid="{EB31D0AC-FA38-4B31-8946-F56B5E472FCC}"/>
    <hyperlink ref="D2" r:id="rId3" display="https://www.hockeymanitoba.ca/associations/eastman/" xr:uid="{8E6B597F-F9AB-4CCD-9618-79481423A18F}"/>
    <hyperlink ref="E2" r:id="rId4" display="https://www.hockeymanitoba.ca/associations/interlake/" xr:uid="{24E0A1B2-CCD0-40AF-9BB4-EB19B1C9811A}"/>
    <hyperlink ref="F2" r:id="rId5" display="https://www.hockeymanitoba.ca/associations/norman/" xr:uid="{79EC577B-E7E4-4B96-9119-04E104890AB9}"/>
    <hyperlink ref="G2" r:id="rId6" display="https://www.hockeymanitoba.ca/associations/parkland/" xr:uid="{557DD752-D18B-45DD-B23A-70120C1247DF}"/>
    <hyperlink ref="H2" r:id="rId7" display="https://www.hockeymanitoba.ca/associations/pembina-valley/" xr:uid="{E472B6A9-AD54-48AA-BFC3-91830F4CDB45}"/>
    <hyperlink ref="I2" r:id="rId8" display="https://www.hockeymanitoba.ca/associations/westman-south/" xr:uid="{17CFDDC2-36DC-40F6-9765-85C4435277E1}"/>
    <hyperlink ref="J2" r:id="rId9" display="https://www.hockeymanitoba.ca/associations/winnipeg/" xr:uid="{4121FF88-5BF5-4972-9CEC-CD95F94E4484}"/>
    <hyperlink ref="K2" r:id="rId10" display="https://www.hockeymanitoba.ca/associations/yellowhead/" xr:uid="{9204BF05-25AD-4F11-8EF9-B645F781FCE1}"/>
    <hyperlink ref="C3" r:id="rId11" display="https://www.hockeymanitoba.ca/associations/central-plains/gladstone/" xr:uid="{DD2107C8-7938-4885-99FB-470A4D56B119}"/>
    <hyperlink ref="C4" r:id="rId12" display="https://www.hockeymanitoba.ca/associations/central-plains/oakville/" xr:uid="{6C4A6378-FDE4-4BF7-8004-1ABC895E3175}"/>
    <hyperlink ref="C5" r:id="rId13" display="https://www.hockeymanitoba.ca/associations/central-plains/st-eustache/" xr:uid="{47211C43-8C93-409A-9BC5-BA035E0ED0DB}"/>
    <hyperlink ref="C6" r:id="rId14" display="https://www.hockeymanitoba.ca/associations/central-plains/macgregor/" xr:uid="{F1CBF4B2-7D8B-496F-9C22-6A88FE73C399}"/>
    <hyperlink ref="C7" r:id="rId15" display="https://www.hockeymanitoba.ca/associations/central-plains/portage-la-prairie/" xr:uid="{D210A8B3-697C-417F-8EAA-80828DF9A3CD}"/>
    <hyperlink ref="C8" r:id="rId16" display="https://www.hockeymanitoba.ca/associations/central-plains/sandy-bay/" xr:uid="{7F601251-CAC5-4292-A178-B74B2F7AC6B5}"/>
    <hyperlink ref="D3" r:id="rId17" display="https://www.hockeymanitoba.ca/associations/eastman/beausejourbrokenhead/" xr:uid="{B3FBD1A9-D2D5-4BE6-889F-A26E0334FD33}"/>
    <hyperlink ref="D4" r:id="rId18" display="https://www.hockeymanitoba.ca/associations/eastman/grunthal/" xr:uid="{409C2E60-9985-4E60-9C83-B21EAA9B887F}"/>
    <hyperlink ref="D5" r:id="rId19" display="https://www.hockeymanitoba.ca/associations/eastman/ile-des-chenes/" xr:uid="{A452EFB6-A63C-473D-ABBD-F6EDC89FBC0F}"/>
    <hyperlink ref="D6" r:id="rId20" display="https://www.hockeymanitoba.ca/associations/eastman/la-broquerie/" xr:uid="{F32D9089-31B9-423C-B702-F60F6369CC23}"/>
    <hyperlink ref="D7" r:id="rId21" display="https://www.hockeymanitoba.ca/associations/eastman/lac-du-bonnet/" xr:uid="{BCB5044D-5F79-4D0A-B876-D60FACFDCA43}"/>
    <hyperlink ref="D8" r:id="rId22" display="https://www.hockeymanitoba.ca/associations/eastman/landmark/" xr:uid="{82F49727-88CF-4E20-B2C6-BABFBFF9274E}"/>
    <hyperlink ref="D9" r:id="rId23" display="https://www.hockeymanitoba.ca/associations/eastman/lorette/" xr:uid="{2152509E-B5C6-4627-BE88-3227D3537AE0}"/>
    <hyperlink ref="D10" r:id="rId24" display="https://www.hockeymanitoba.ca/associations/eastman/mitchell/" xr:uid="{28936BA6-5947-4579-81AD-D9AF57A4B7BF}"/>
    <hyperlink ref="D11" r:id="rId25" display="https://www.hockeymanitoba.ca/associations/eastman/niverville/" xr:uid="{2C75B3DF-E528-4694-9EF6-DFA7BA3088AC}"/>
    <hyperlink ref="D12" r:id="rId26" display="https://www.hockeymanitoba.ca/associations/eastman/pinawa/" xr:uid="{A0422879-5A6B-404F-8A86-EAA709381B93}"/>
    <hyperlink ref="D13" r:id="rId27" display="https://www.hockeymanitoba.ca/associations/eastman/pineview/" xr:uid="{3EC1AE85-745C-4676-8CEB-A423ECE85684}"/>
    <hyperlink ref="D14" r:id="rId28" display="https://www.hockeymanitoba.ca/associations/eastman/rat-river/" xr:uid="{5BFC4096-C501-41CA-AB7C-FE1DFCBE21DF}"/>
    <hyperlink ref="D15" r:id="rId29" display="https://www.hockeymanitoba.ca/associations/eastman/sagkeeng/" xr:uid="{AFBD16FF-16A1-43AF-A469-E0889056B30A}"/>
    <hyperlink ref="D16" r:id="rId30" display="https://www.hockeymanitoba.ca/associations/eastman/southern-steelers/" xr:uid="{71D91AED-4721-4316-A104-3C2C725E6EE6}"/>
    <hyperlink ref="D17" r:id="rId31" display="https://www.hockeymanitoba.ca/associations/eastman/springfield/" xr:uid="{FD759D62-8482-46C5-B1AC-D04F6F5F128F}"/>
    <hyperlink ref="D18" r:id="rId32" display="https://www.hockeymanitoba.ca/associations/eastman/st-adolphe/" xr:uid="{C5DA5D88-EB79-4364-BCD9-0CBD42FD026D}"/>
    <hyperlink ref="D19" r:id="rId33" display="https://www.hockeymanitoba.ca/associations/eastman/ste-anne/" xr:uid="{D9BE491C-D160-4AA4-8F91-42F263319F76}"/>
    <hyperlink ref="D20" r:id="rId34" display="https://www.hockeymanitoba.ca/associations/eastman/steinbach/" xr:uid="{18C4862D-9466-413B-9CE3-54E1F2FEAD78}"/>
    <hyperlink ref="E3" r:id="rId35" display="https://www.hockeymanitoba.ca/associations/interlake/arborg/" xr:uid="{FFEC776C-F706-470B-B5CC-B70CDD63E656}"/>
    <hyperlink ref="E4" r:id="rId36" display="https://www.hockeymanitoba.ca/associations/interlake/ashern/" xr:uid="{A4916775-63D4-4A36-A6F1-30CCF9B42C11}"/>
    <hyperlink ref="E5" r:id="rId37" display="https://www.hockeymanitoba.ca/associations/interlake/fairford/" xr:uid="{62AACB61-FCAD-4730-8DF7-95454C8FE86A}"/>
    <hyperlink ref="E6" r:id="rId38" display="https://www.hockeymanitoba.ca/associations/interlake/fisher-branch-minor-hockey-association/" xr:uid="{15BC3B07-FFFA-40DB-A92B-F25F2AA5ECCA}"/>
    <hyperlink ref="E7" r:id="rId39" display="https://www.hockeymanitoba.ca/associations/interlake/fisher-river/" xr:uid="{08E39191-7588-4DD0-BF52-F519A8E0E889}"/>
    <hyperlink ref="E8" r:id="rId40" display="https://www.hockeymanitoba.ca/associations/interlake/gimli/" xr:uid="{1C39721A-3E69-42C0-9C33-0B613889987A}"/>
    <hyperlink ref="E9" r:id="rId41" display="https://www.hockeymanitoba.ca/associations/interlake/lake-manitoba-minor-hockey-association/" xr:uid="{A8CB0DED-B9E0-4F56-B530-1DF20DDCADF1}"/>
    <hyperlink ref="E10" r:id="rId42" display="https://www.hockeymanitoba.ca/associations/interlake/lakeside/" xr:uid="{2907BDDA-03C6-4F01-98C5-902B047D6AD5}"/>
    <hyperlink ref="E11" r:id="rId43" display="https://www.hockeymanitoba.ca/associations/interlake/peguis/" xr:uid="{38346D79-DF55-4D74-A143-A6E2DFE5DCE2}"/>
    <hyperlink ref="E12" r:id="rId44" display="https://www.hockeymanitoba.ca/associations/interlake/riverton/" xr:uid="{17E6C0F3-F2A4-4C8E-958A-8788021D615A}"/>
    <hyperlink ref="E13" r:id="rId45" display="https://www.hockeymanitoba.ca/associations/interlake/st-laurent/" xr:uid="{3CA62901-EF19-44C1-B992-23C8C091A126}"/>
    <hyperlink ref="E14" r:id="rId46" display="https://www.hockeymanitoba.ca/associations/interlake/stonewall/" xr:uid="{780D6CC7-FCB8-4630-A624-41BFE1CC198F}"/>
    <hyperlink ref="E15" r:id="rId47" display="https://www.hockeymanitoba.ca/associations/interlake/stony-mountain/" xr:uid="{86D7CAB9-585C-44BC-AEF8-47BDDCA9B0DA}"/>
    <hyperlink ref="E16" r:id="rId48" display="https://www.hockeymanitoba.ca/associations/interlake/teulon/" xr:uid="{F13BBBF1-180B-4350-9FBB-63DF5F823CE3}"/>
    <hyperlink ref="E17" r:id="rId49" display="https://www.hockeymanitoba.ca/associations/interlake/warren/" xr:uid="{D8FD4817-0D78-4DB0-9BD1-8298B92FE45F}"/>
    <hyperlink ref="F3" r:id="rId50" display="https://www.hockeymanitoba.ca/associations/norman/cranberry-portage-minor-hockey-association/" xr:uid="{30991A00-7796-49EF-8C75-E3BD73E2006B}"/>
    <hyperlink ref="F4" r:id="rId51" display="https://www.hockeymanitoba.ca/associations/norman/cross-lake/" xr:uid="{D36EE3CA-25D6-413A-BCC4-C0161A139FE8}"/>
    <hyperlink ref="F5" r:id="rId52" display="https://www.hockeymanitoba.ca/associations/norman/6925-2/" xr:uid="{26612AE8-6FE5-43B7-B708-8C4D844E1A73}"/>
    <hyperlink ref="F6" r:id="rId53" display="https://www.hockeymanitoba.ca/associations/norman/gillam/" xr:uid="{EE3E6CAF-3EDF-4B32-8E9B-0A2245128387}"/>
    <hyperlink ref="F7" r:id="rId54" display="https://www.hockeymanitoba.ca/tataskweyak-minor-hockey-split-lake/" xr:uid="{DD1A7761-F1DF-4648-8B39-976032E78BFA}"/>
    <hyperlink ref="F8" r:id="rId55" display="https://www.hockeymanitoba.ca/associations/norman/grand-rapids-minor-hockey-association/" xr:uid="{B13E9458-9078-41FC-96AE-9E0C300925D1}"/>
    <hyperlink ref="F9" r:id="rId56" display="https://www.hockeymanitoba.ca/associations/norman/norway-house/" xr:uid="{223B65BC-747C-448E-A42D-838671076832}"/>
    <hyperlink ref="F10" r:id="rId57" display="https://www.hockeymanitoba.ca/associations/norman/opaskwayak-cree-nation/" xr:uid="{9DD5F6ED-8EC4-4490-AFEF-112EB09D795E}"/>
    <hyperlink ref="F11" r:id="rId58" display="https://www.hockeymanitoba.ca/associations/norman/oxford-house-minor-hockey-association/" xr:uid="{62BC91F9-0856-43A4-AA21-3FA3C3DA0F6B}"/>
    <hyperlink ref="F12" r:id="rId59" display="https://www.hockeymanitoba.ca/associations/norman/snow-lake-minor-hockey-association/" xr:uid="{9D41F3FC-939F-4DD6-8D00-E6050A3C66CB}"/>
    <hyperlink ref="F13" r:id="rId60" display="https://www.hockeymanitoba.ca/associations/norman/6970-2/" xr:uid="{35A42E2E-DF29-441F-9A5D-D27402930164}"/>
    <hyperlink ref="F14" r:id="rId61" display="https://www.hockeymanitoba.ca/associations/norman/thompson/" xr:uid="{88ACCA99-BB23-43D4-B78F-4B4B95F298F1}"/>
    <hyperlink ref="F15" r:id="rId62" display="https://www.hockeymanitoba.ca/associations/norman/wabowden-minor-hockey-association/" xr:uid="{FE545CE7-D20A-466A-8B07-7343453F2218}"/>
    <hyperlink ref="G3" r:id="rId63" display="https://www.hockeymanitoba.ca/associations/parkland/dauphin/" xr:uid="{63E64DA3-5AF0-4BDC-8BF0-14CDBA045845}"/>
    <hyperlink ref="G4" r:id="rId64" display="https://www.hockeymanitoba.ca/associations/parkland/grand-plains/" xr:uid="{78562A73-8F5C-4012-BBF4-21E8E58BD0E0}"/>
    <hyperlink ref="G5" r:id="rId65" display="https://www.hockeymanitoba.ca/associations/parkland/mccreary/" xr:uid="{A4FC5502-2ECB-43DD-920E-62B05B04C0BF}"/>
    <hyperlink ref="G6" r:id="rId66" display="https://www.hockeymanitoba.ca/?p=29056" xr:uid="{819E68BB-80C7-4FC6-AA85-D0F3517F4D02}"/>
    <hyperlink ref="G7" r:id="rId67" display="https://www.hockeymanitoba.ca/associations/parkland/roblin/" xr:uid="{2FE2FF4E-B2E2-4D86-97E0-5226A672293E}"/>
    <hyperlink ref="G8" r:id="rId68" display="https://www.hockeymanitoba.ca/associations/parkland/russell/" xr:uid="{B6B3A88D-4CF3-4E65-A953-BCC867257342}"/>
    <hyperlink ref="G9" r:id="rId69" display="https://www.hockeymanitoba.ca/associations/parkland/ste-rose/" xr:uid="{9D274A90-BD35-4B80-BBCB-AE0C84D3638C}"/>
    <hyperlink ref="G10" r:id="rId70" display="https://www.hockeymanitoba.ca/associations/parkland/swan-river/" xr:uid="{562D034D-9D93-4697-AF41-C70B51023060}"/>
    <hyperlink ref="G11" r:id="rId71" display="https://www.hockeymanitoba.ca/associations/parkland/winnipegosis/" xr:uid="{F81FFD82-25B1-4CBD-9598-FA8007A5451C}"/>
    <hyperlink ref="H3" r:id="rId72" display="https://www.hockeymanitoba.ca/associations/pembina-valley/altona/" xr:uid="{83C6F4CC-BAB5-4FAF-9144-57925E952358}"/>
    <hyperlink ref="H4" r:id="rId73" display="https://www.hockeymanitoba.ca/associations/pembina-valley/carman/" xr:uid="{15478A75-84EE-4E49-A6DF-CE36A750E4E9}"/>
    <hyperlink ref="H5" r:id="rId74" display="https://www.hockeymanitoba.ca/associations/pembina-valley/elm-creek/" xr:uid="{7AF4E4B6-38AE-4616-B84C-86B9C46ED4BA}"/>
    <hyperlink ref="H6" r:id="rId75" display="https://www.hockeymanitoba.ca/associations/pembina-valley/holland/" xr:uid="{798EC31C-CF36-47B3-B97D-93894439F4DB}"/>
    <hyperlink ref="H7" r:id="rId76" display="https://www.hockeymanitoba.ca/associations/pembina-valley/macdonald/" xr:uid="{1746FEC7-404C-42ED-932E-994B6AB69E6C}"/>
    <hyperlink ref="H8" r:id="rId77" display="https://www.hockeymanitoba.ca/associations/pembina-valley/manitou/" xr:uid="{1C6C0079-2F70-4A15-9087-B69C70A6E4FC}"/>
    <hyperlink ref="H9" r:id="rId78" display="https://www.hockeymanitoba.ca/associations/pembina-valley/miami/" xr:uid="{8D5F4184-BEB5-4903-B628-D2AA15261DC7}"/>
    <hyperlink ref="H10" r:id="rId79" display="https://www.hockeymanitoba.ca/associations/pembina-valley/morden/" xr:uid="{D32B4A40-E70C-4A55-9DBD-152046DEA24E}"/>
    <hyperlink ref="H11" r:id="rId80" display="https://www.hockeymanitoba.ca/associations/pembina-valley/notre-dame/" xr:uid="{1E1F57D7-8E67-4982-AA49-245DEA65332D}"/>
    <hyperlink ref="H12" r:id="rId81" display="https://www.hockeymanitoba.ca/?p=28701" xr:uid="{A6832AC1-2588-4172-BA79-86A7B6737D11}"/>
    <hyperlink ref="H13" r:id="rId82" display="https://www.hockeymanitoba.ca/associations/pembina-valley/red-river-wild/" xr:uid="{35C7EB25-EEC3-4B89-80F6-29739E3AA4A3}"/>
    <hyperlink ref="H14" r:id="rId83" display="https://www.hockeymanitoba.ca/associations/pembina-valley/rock-lake/" xr:uid="{1F29F164-8FE2-44F0-A610-A12951145C3E}"/>
    <hyperlink ref="H15" r:id="rId84" display="https://www.hockeymanitoba.ca/associations/pembina-valley/somerset/" xr:uid="{371841E2-4FA3-476C-90A2-D1C9AE3AD4A3}"/>
    <hyperlink ref="H16" r:id="rId85" display="https://www.hockeymanitoba.ca/?p=5045" xr:uid="{11F27F30-2DCB-4D82-921A-6860CC1C9D7D}"/>
    <hyperlink ref="H17" r:id="rId86" display="https://www.hockeymanitoba.ca/associations/pembina-valley/swan-lake/" xr:uid="{195BBB5A-38D8-4227-B23B-6A864B161728}"/>
    <hyperlink ref="H18" r:id="rId87" display="https://www.hockeymanitoba.ca/associations/pembina-valley/treherne/" xr:uid="{27972E0C-D390-40DD-AE66-800AAB56C83B}"/>
    <hyperlink ref="H19" r:id="rId88" display="https://www.hockeymanitoba.ca/associations/pembina-valley/winkler/" xr:uid="{3A5F3443-3391-40AB-B6B9-818C61FC251A}"/>
    <hyperlink ref="I3" r:id="rId89" display="https://www.hockeymanitoba.ca/associations/westman-south/boissevain-2/" xr:uid="{6FBA7110-201E-4C84-A3C8-14F2E3A8BD0F}"/>
    <hyperlink ref="I4" r:id="rId90" display="https://www.hockeymanitoba.ca/associations/westman-south/carberry/" xr:uid="{EC9F160C-1D53-4D81-B3F5-17941E175E48}"/>
    <hyperlink ref="I5" r:id="rId91" display="https://www.hockeymanitoba.ca/associations/westman-south/deloraine/" xr:uid="{FA5DB867-C976-4435-BBA9-8FEBCF569467}"/>
    <hyperlink ref="I6" r:id="rId92" display="https://www.hockeymanitoba.ca/associations/westman-south/glenboro/" xr:uid="{44AA0743-0803-4E08-B4F4-18811AEBB81B}"/>
    <hyperlink ref="I7" r:id="rId93" display="https://www.hockeymanitoba.ca/associations/westman-south/hartney/" xr:uid="{3D0A1CEC-5A74-456E-95A5-C7221065EE2D}"/>
    <hyperlink ref="I8" r:id="rId94" display="https://www.hockeymanitoba.ca/associations/westman-south/killarney/" xr:uid="{2F2BEE65-79F4-43C6-A148-FCD6EAE4AE53}"/>
    <hyperlink ref="I9" r:id="rId95" display="https://www.hockeymanitoba.ca/associations/westman-south/melita/" xr:uid="{50E8ED34-2D43-4F77-B5B5-280D764BD994}"/>
    <hyperlink ref="I10" r:id="rId96" display="https://www.hockeymanitoba.ca/associations/westman-south/oak-lake-minor-hockey-association/" xr:uid="{0DD42B5A-5B8F-4646-95A9-3F835AC43FA5}"/>
    <hyperlink ref="I11" r:id="rId97" display="https://www.hockeymanitoba.ca/associations/westman-south/pierson/" xr:uid="{E8A7EF64-6945-45E2-A4E8-FDBB2AAD346C}"/>
    <hyperlink ref="I12" r:id="rId98" display="https://www.hockeymanitoba.ca/associations/westman-south/reston-minor-hockey/" xr:uid="{39DFE6FF-3992-4085-BB02-1E1526E2CB9E}"/>
    <hyperlink ref="I13" r:id="rId99" display="https://www.hockeymanitoba.ca/associations/westman-south/shilo-minor-hockey-association/" xr:uid="{C0E47CA8-C8CE-4BA0-A3AB-E5FE997CF6E9}"/>
    <hyperlink ref="I14" r:id="rId100" display="https://www.hockeymanitoba.ca/associations/westman-south/souris/" xr:uid="{D028233B-3F10-42CD-BC35-F9B2D684A9FB}"/>
    <hyperlink ref="I15" r:id="rId101" display="https://www.hockeymanitoba.ca/associations/westman-south/virden/" xr:uid="{FCAE05AD-6BB3-4902-8869-4BA2BB9FBC59}"/>
    <hyperlink ref="I16" r:id="rId102" display="https://www.hockeymanitoba.ca/associations/westman-south/waskada-minor-hockey-association/" xr:uid="{40BB3657-7F55-4BC7-A937-149619DA642A}"/>
    <hyperlink ref="I17" r:id="rId103" display="https://www.hockeymanitoba.ca/associations/westman-south/wawanesa/" xr:uid="{A916D311-065D-4EAB-8E56-1CC23C1D06BA}"/>
    <hyperlink ref="K3" r:id="rId104" display="https://www.hockeymanitoba.ca/associations/yellowhead/7572-2/" xr:uid="{83D84A51-EA68-42C9-8197-A109C1597D4A}"/>
    <hyperlink ref="K4" r:id="rId105" display="https://www.hockeymanitoba.ca/associations/yellowhead/elkhorn/" xr:uid="{E0A09897-0C6C-4C7D-9471-B92C9FC8C0C4}"/>
    <hyperlink ref="K5" r:id="rId106" display="https://www.hockeymanitoba.ca/associations/yellowhead/erickson/" xr:uid="{1F2CE3A9-C5E8-45ED-A405-4F90DFCB9821}"/>
    <hyperlink ref="K6" r:id="rId107" display="https://www.hockeymanitoba.ca/associations/yellowhead/hamiota/" xr:uid="{E9E84E62-A01D-4C27-8253-7F40BC248295}"/>
    <hyperlink ref="K7" r:id="rId108" display="https://www.hockeymanitoba.ca/associations/yellowhead/minnedosa/" xr:uid="{9E3E376C-1C4D-4866-9D90-87B5AB66CAC9}"/>
    <hyperlink ref="K8" r:id="rId109" display="https://www.hockeymanitoba.ca/associations/yellowhead/miniota-minor-hockey-association/" xr:uid="{7C542A21-C6FF-4B1E-B7B2-86B5E52A8925}"/>
    <hyperlink ref="K9" r:id="rId110" display="https://www.hockeymanitoba.ca/associations/yellowhead/neepawa/" xr:uid="{08FFC4A5-5435-49E5-9350-7BCD67A1C805}"/>
    <hyperlink ref="K10" r:id="rId111" display="https://www.hockeymanitoba.ca/associations/yellowhead/rivers/" xr:uid="{FA218B7D-A499-4C7F-A40D-E5F5E66DE37F}"/>
    <hyperlink ref="K11" r:id="rId112" display="https://www.hockeymanitoba.ca/associations/yellowhead/shoal-lake/" xr:uid="{1975CD4D-844C-4B6B-B17B-F02391F06379}"/>
    <hyperlink ref="K12" r:id="rId113" display="https://www.hockeymanitoba.ca/associations/yellowhead/strathclair/" xr:uid="{4E140EFF-5E70-45A4-B029-6EDF04D0C89A}"/>
    <hyperlink ref="K13" r:id="rId114" display="https://www.hockeymanitoba.ca/associations/yellowhead/st-lazare/" xr:uid="{426FBFD1-FCE3-47A6-8C6B-55A770BAFA5B}"/>
    <hyperlink ref="K14" r:id="rId115" display="https://www.hockeymanitoba.ca/associations/yellowhead/waywayseecappo-minor-hockey-association/" xr:uid="{704E5A72-1A51-490D-BC16-C9738A357FC7}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574025-1362-4F2F-99F3-A4AE3D0C65BE}">
  <dimension ref="B3:J44"/>
  <sheetViews>
    <sheetView topLeftCell="A14" workbookViewId="0">
      <selection activeCell="B1" sqref="B1:J1048576"/>
    </sheetView>
  </sheetViews>
  <sheetFormatPr defaultColWidth="8.88671875" defaultRowHeight="14.4"/>
  <cols>
    <col min="1" max="16384" width="8.88671875" style="8"/>
  </cols>
  <sheetData>
    <row r="3" spans="2:10" ht="139.19999999999999">
      <c r="B3" s="19" t="s">
        <v>690</v>
      </c>
      <c r="C3" s="24" t="s">
        <v>691</v>
      </c>
      <c r="D3" s="20" t="s">
        <v>723</v>
      </c>
      <c r="F3" s="20" t="s">
        <v>736</v>
      </c>
      <c r="G3" s="22" t="s">
        <v>804</v>
      </c>
      <c r="H3" s="25" t="s">
        <v>815</v>
      </c>
      <c r="I3" s="26" t="s">
        <v>825</v>
      </c>
      <c r="J3" s="8" t="s">
        <v>827</v>
      </c>
    </row>
    <row r="4" spans="2:10" ht="86.4">
      <c r="B4" s="23" t="s">
        <v>805</v>
      </c>
      <c r="C4" s="24" t="s">
        <v>692</v>
      </c>
      <c r="D4" s="8" t="s">
        <v>724</v>
      </c>
      <c r="F4" s="21" t="s">
        <v>737</v>
      </c>
      <c r="G4" s="21" t="s">
        <v>763</v>
      </c>
      <c r="H4" s="8" t="s">
        <v>816</v>
      </c>
      <c r="I4" s="26" t="s">
        <v>826</v>
      </c>
      <c r="J4" s="27" t="s">
        <v>828</v>
      </c>
    </row>
    <row r="5" spans="2:10" ht="193.2">
      <c r="B5" s="23" t="s">
        <v>806</v>
      </c>
      <c r="C5" s="24" t="s">
        <v>693</v>
      </c>
      <c r="D5" s="8" t="s">
        <v>725</v>
      </c>
      <c r="F5" s="21" t="s">
        <v>738</v>
      </c>
      <c r="G5" s="21" t="s">
        <v>764</v>
      </c>
      <c r="H5" s="8" t="s">
        <v>817</v>
      </c>
      <c r="J5" s="28" t="s">
        <v>829</v>
      </c>
    </row>
    <row r="6" spans="2:10" ht="86.4">
      <c r="B6" s="23" t="s">
        <v>807</v>
      </c>
      <c r="C6" s="24" t="s">
        <v>694</v>
      </c>
      <c r="D6" s="8" t="s">
        <v>726</v>
      </c>
      <c r="F6" s="21" t="s">
        <v>739</v>
      </c>
      <c r="G6" s="21" t="s">
        <v>765</v>
      </c>
      <c r="H6" s="8" t="s">
        <v>818</v>
      </c>
      <c r="J6" s="27" t="s">
        <v>830</v>
      </c>
    </row>
    <row r="7" spans="2:10" ht="96.6">
      <c r="B7" s="23" t="s">
        <v>808</v>
      </c>
      <c r="C7" s="24" t="s">
        <v>695</v>
      </c>
      <c r="D7" s="8" t="s">
        <v>727</v>
      </c>
      <c r="F7" s="21" t="s">
        <v>740</v>
      </c>
      <c r="G7" s="21" t="s">
        <v>766</v>
      </c>
      <c r="H7" s="8" t="s">
        <v>819</v>
      </c>
      <c r="J7" s="28"/>
    </row>
    <row r="8" spans="2:10" ht="86.4">
      <c r="B8" s="23" t="s">
        <v>809</v>
      </c>
      <c r="C8" s="24" t="s">
        <v>696</v>
      </c>
      <c r="D8" s="8" t="s">
        <v>728</v>
      </c>
      <c r="F8" s="21" t="s">
        <v>741</v>
      </c>
      <c r="G8" s="21" t="s">
        <v>767</v>
      </c>
      <c r="H8" s="8" t="s">
        <v>820</v>
      </c>
      <c r="J8" s="27" t="s">
        <v>831</v>
      </c>
    </row>
    <row r="9" spans="2:10" ht="82.8">
      <c r="B9" s="23" t="s">
        <v>810</v>
      </c>
      <c r="C9" s="24" t="s">
        <v>697</v>
      </c>
      <c r="D9" s="8" t="s">
        <v>729</v>
      </c>
      <c r="F9" s="21" t="s">
        <v>742</v>
      </c>
      <c r="G9" s="21" t="s">
        <v>768</v>
      </c>
      <c r="H9" s="8" t="s">
        <v>821</v>
      </c>
      <c r="J9" s="28"/>
    </row>
    <row r="10" spans="2:10" ht="96.6">
      <c r="B10" s="23" t="s">
        <v>811</v>
      </c>
      <c r="C10" s="24" t="s">
        <v>698</v>
      </c>
      <c r="D10" s="8" t="s">
        <v>730</v>
      </c>
      <c r="F10" s="21" t="s">
        <v>743</v>
      </c>
      <c r="G10" s="21" t="s">
        <v>769</v>
      </c>
      <c r="H10" s="8" t="s">
        <v>822</v>
      </c>
      <c r="J10" s="27" t="s">
        <v>832</v>
      </c>
    </row>
    <row r="11" spans="2:10" ht="96.6">
      <c r="B11" s="23" t="s">
        <v>812</v>
      </c>
      <c r="C11" s="24" t="s">
        <v>699</v>
      </c>
      <c r="D11" s="8" t="s">
        <v>731</v>
      </c>
      <c r="F11" s="21" t="s">
        <v>744</v>
      </c>
      <c r="G11" s="21" t="s">
        <v>770</v>
      </c>
      <c r="H11" s="8" t="s">
        <v>823</v>
      </c>
      <c r="J11" s="28" t="s">
        <v>829</v>
      </c>
    </row>
    <row r="12" spans="2:10" ht="110.4">
      <c r="B12" s="23" t="s">
        <v>813</v>
      </c>
      <c r="C12" s="24" t="s">
        <v>700</v>
      </c>
      <c r="D12" s="8" t="s">
        <v>732</v>
      </c>
      <c r="F12" s="21" t="s">
        <v>745</v>
      </c>
      <c r="G12" s="21" t="s">
        <v>771</v>
      </c>
      <c r="H12" s="8" t="s">
        <v>824</v>
      </c>
      <c r="J12" s="27" t="s">
        <v>833</v>
      </c>
    </row>
    <row r="13" spans="2:10" ht="96.6">
      <c r="B13" s="23" t="s">
        <v>814</v>
      </c>
      <c r="C13" s="24" t="s">
        <v>701</v>
      </c>
      <c r="D13" s="8" t="s">
        <v>733</v>
      </c>
      <c r="F13" s="21" t="s">
        <v>746</v>
      </c>
      <c r="G13" s="21" t="s">
        <v>772</v>
      </c>
      <c r="J13" s="28" t="s">
        <v>829</v>
      </c>
    </row>
    <row r="14" spans="2:10" ht="86.4">
      <c r="C14" s="24" t="s">
        <v>702</v>
      </c>
      <c r="D14" s="8" t="s">
        <v>734</v>
      </c>
      <c r="F14" s="21" t="s">
        <v>747</v>
      </c>
      <c r="G14" s="21" t="s">
        <v>773</v>
      </c>
      <c r="J14" s="27" t="s">
        <v>834</v>
      </c>
    </row>
    <row r="15" spans="2:10" ht="124.2">
      <c r="C15" s="24" t="s">
        <v>703</v>
      </c>
      <c r="D15" s="8" t="s">
        <v>735</v>
      </c>
      <c r="F15" s="21" t="s">
        <v>748</v>
      </c>
      <c r="G15" s="21" t="s">
        <v>774</v>
      </c>
    </row>
    <row r="16" spans="2:10" ht="110.4">
      <c r="C16" s="24" t="s">
        <v>704</v>
      </c>
      <c r="F16" s="21" t="s">
        <v>749</v>
      </c>
      <c r="G16" s="21" t="s">
        <v>775</v>
      </c>
    </row>
    <row r="17" spans="3:7" ht="72">
      <c r="C17" s="24" t="s">
        <v>705</v>
      </c>
      <c r="F17" s="21" t="s">
        <v>750</v>
      </c>
      <c r="G17" s="21" t="s">
        <v>776</v>
      </c>
    </row>
    <row r="18" spans="3:7" ht="96.6">
      <c r="C18" s="24" t="s">
        <v>706</v>
      </c>
      <c r="F18" s="21" t="s">
        <v>751</v>
      </c>
      <c r="G18" s="21" t="s">
        <v>777</v>
      </c>
    </row>
    <row r="19" spans="3:7" ht="110.4">
      <c r="C19" s="24" t="s">
        <v>707</v>
      </c>
      <c r="F19" s="21" t="s">
        <v>752</v>
      </c>
      <c r="G19" s="21" t="s">
        <v>778</v>
      </c>
    </row>
    <row r="20" spans="3:7" ht="82.8">
      <c r="C20" s="24" t="s">
        <v>708</v>
      </c>
      <c r="F20" s="21" t="s">
        <v>753</v>
      </c>
      <c r="G20" s="21" t="s">
        <v>779</v>
      </c>
    </row>
    <row r="21" spans="3:7" ht="110.4">
      <c r="C21" s="24" t="s">
        <v>709</v>
      </c>
      <c r="F21" s="21" t="s">
        <v>754</v>
      </c>
      <c r="G21" s="21" t="s">
        <v>780</v>
      </c>
    </row>
    <row r="22" spans="3:7" ht="86.4">
      <c r="C22" s="24" t="s">
        <v>710</v>
      </c>
      <c r="F22" s="21" t="s">
        <v>755</v>
      </c>
      <c r="G22" s="21" t="s">
        <v>781</v>
      </c>
    </row>
    <row r="23" spans="3:7" ht="110.4">
      <c r="C23" s="24" t="s">
        <v>711</v>
      </c>
      <c r="F23" s="21" t="s">
        <v>756</v>
      </c>
      <c r="G23" s="21" t="s">
        <v>782</v>
      </c>
    </row>
    <row r="24" spans="3:7" ht="138">
      <c r="C24" s="24" t="s">
        <v>712</v>
      </c>
      <c r="F24" s="21" t="s">
        <v>757</v>
      </c>
      <c r="G24" s="21" t="s">
        <v>783</v>
      </c>
    </row>
    <row r="25" spans="3:7" ht="110.4">
      <c r="C25" s="24" t="s">
        <v>713</v>
      </c>
      <c r="F25" s="21" t="s">
        <v>758</v>
      </c>
      <c r="G25" s="21" t="s">
        <v>784</v>
      </c>
    </row>
    <row r="26" spans="3:7" ht="110.4">
      <c r="C26" s="24" t="s">
        <v>714</v>
      </c>
      <c r="F26" s="21" t="s">
        <v>759</v>
      </c>
      <c r="G26" s="21" t="s">
        <v>785</v>
      </c>
    </row>
    <row r="27" spans="3:7" ht="100.8">
      <c r="C27" s="24" t="s">
        <v>715</v>
      </c>
      <c r="F27" s="21" t="s">
        <v>760</v>
      </c>
      <c r="G27" s="21" t="s">
        <v>786</v>
      </c>
    </row>
    <row r="28" spans="3:7" ht="110.4">
      <c r="C28" s="24" t="s">
        <v>716</v>
      </c>
      <c r="F28" s="21" t="s">
        <v>761</v>
      </c>
      <c r="G28" s="21" t="s">
        <v>787</v>
      </c>
    </row>
    <row r="29" spans="3:7" ht="82.8">
      <c r="C29" s="24" t="s">
        <v>717</v>
      </c>
      <c r="F29" s="21" t="s">
        <v>762</v>
      </c>
      <c r="G29" s="21" t="s">
        <v>788</v>
      </c>
    </row>
    <row r="30" spans="3:7" ht="110.4">
      <c r="C30" s="24" t="s">
        <v>718</v>
      </c>
      <c r="G30" s="21" t="s">
        <v>789</v>
      </c>
    </row>
    <row r="31" spans="3:7" ht="69">
      <c r="C31" s="24" t="s">
        <v>719</v>
      </c>
      <c r="G31" s="21" t="s">
        <v>790</v>
      </c>
    </row>
    <row r="32" spans="3:7" ht="69">
      <c r="C32" s="24" t="s">
        <v>720</v>
      </c>
      <c r="G32" s="21" t="s">
        <v>791</v>
      </c>
    </row>
    <row r="33" spans="3:7" ht="86.4">
      <c r="C33" s="24" t="s">
        <v>721</v>
      </c>
      <c r="G33" s="21" t="s">
        <v>792</v>
      </c>
    </row>
    <row r="34" spans="3:7" ht="72">
      <c r="C34" s="24" t="s">
        <v>722</v>
      </c>
      <c r="G34" s="21" t="s">
        <v>793</v>
      </c>
    </row>
    <row r="35" spans="3:7" ht="82.8">
      <c r="G35" s="21" t="s">
        <v>794</v>
      </c>
    </row>
    <row r="36" spans="3:7" ht="82.8">
      <c r="G36" s="21" t="s">
        <v>795</v>
      </c>
    </row>
    <row r="37" spans="3:7" ht="69">
      <c r="G37" s="21" t="s">
        <v>796</v>
      </c>
    </row>
    <row r="38" spans="3:7" ht="69">
      <c r="G38" s="21" t="s">
        <v>797</v>
      </c>
    </row>
    <row r="39" spans="3:7" ht="110.4">
      <c r="G39" s="21" t="s">
        <v>798</v>
      </c>
    </row>
    <row r="40" spans="3:7" ht="82.8">
      <c r="G40" s="21" t="s">
        <v>799</v>
      </c>
    </row>
    <row r="41" spans="3:7" ht="82.8">
      <c r="G41" s="21" t="s">
        <v>800</v>
      </c>
    </row>
    <row r="42" spans="3:7" ht="96.6">
      <c r="G42" s="21" t="s">
        <v>801</v>
      </c>
    </row>
    <row r="43" spans="3:7" ht="110.4">
      <c r="G43" s="21" t="s">
        <v>802</v>
      </c>
    </row>
    <row r="44" spans="3:7" ht="82.8">
      <c r="G44" s="21" t="s">
        <v>803</v>
      </c>
    </row>
  </sheetData>
  <hyperlinks>
    <hyperlink ref="C3" r:id="rId1" tooltip="NORTH CENTRAL ZONE" display="https://northcentral.hisports.site/" xr:uid="{B78F8B0F-0CC2-4405-A6AC-DE975F273ED3}"/>
    <hyperlink ref="C4" r:id="rId2" tooltip="100 MILE HOUSE" display="https://northcentral.hisports.site/" xr:uid="{E082668C-9E29-4A29-8414-BC0E01974A2B}"/>
    <hyperlink ref="C5" r:id="rId3" tooltip="CASTLEGAR &amp; DISTRICT MINOR HOCKEY ASSOC." display="https://northcentral.hisports.site/" xr:uid="{54C27598-1D96-4019-A282-BF1A4ABEBEA6}"/>
    <hyperlink ref="C6" r:id="rId4" tooltip="CLEARWATER &amp; DISTRICT MINOR HOCKEY ASSOC" display="https://northcentral.hisports.site/" xr:uid="{D51D5BEC-4EA9-413C-9EC5-825472207598}"/>
    <hyperlink ref="C7" r:id="rId5" tooltip="CRANBROOK MINOR HOCKEY ASSOCIATION" display="https://northcentral.hisports.site/" xr:uid="{6375A97F-089D-4A08-9A6D-B5F02D1AB3D6}"/>
    <hyperlink ref="C8" r:id="rId6" tooltip="GREATER TRAIL MINOR HOCKEY ASSOCIATION" display="https://northcentral.hisports.site/" xr:uid="{1F261D93-6DCA-4CE8-B5C3-49DF8BDD9594}"/>
    <hyperlink ref="C9" r:id="rId7" tooltip="GREATER VERNON" display="https://northcentral.hisports.site/" xr:uid="{186D775B-A73B-442B-8021-405F0AF85A86}"/>
    <hyperlink ref="C10" r:id="rId8" tooltip="KAMLOOPS MINOR HOCKEY ASSOCIATION" display="https://northcentral.hisports.site/" xr:uid="{DC9C1C83-5614-402E-81A9-CF479DB250A8}"/>
    <hyperlink ref="C11" r:id="rId9" tooltip="KELOWNA" display="https://northcentral.hisports.site/" xr:uid="{CABE9DC7-3817-4EC9-B649-C7CC2FBFA37A}"/>
    <hyperlink ref="C12" r:id="rId10" tooltip="LILLOOET &amp; DISTRICT MINOR HOCKEY ASSOCIATION" display="https://northcentral.hisports.site/" xr:uid="{C0C68452-1A8C-4AEE-B719-A5A3DE4B53D0}"/>
    <hyperlink ref="C13" r:id="rId11" tooltip="LOGAN LAKE" display="https://northcentral.hisports.site/" xr:uid="{72F88951-0EA7-426F-98F6-B0E97F197E02}"/>
    <hyperlink ref="C14" r:id="rId12" tooltip="LUMBY" display="https://northcentral.hisports.site/" xr:uid="{98F23DA2-A399-4648-B9BE-EDDFF3C2DCBF}"/>
    <hyperlink ref="C15" r:id="rId13" tooltip="MACKENZIE" display="https://northcentral.hisports.site/" xr:uid="{19806072-1432-43DA-8460-3AAC158B7630}"/>
    <hyperlink ref="C16" r:id="rId14" tooltip="MCBRIDE" display="https://northcentral.hisports.site/" xr:uid="{4F59B9FF-0B3B-46D7-B670-814DBB8CB5B2}"/>
    <hyperlink ref="C17" r:id="rId15" tooltip="MERRITT &amp; DISTRICT MINOR HOCKEY" display="https://northcentral.hisports.site/" xr:uid="{10D2C403-A2E2-4C4F-ABF3-9FC8F4F22F2B}"/>
    <hyperlink ref="C18" r:id="rId16" tooltip="MINOR - NORTH CENTRAL" display="https://northcentral.hisports.site/" xr:uid="{0CAE1990-C4A3-4AE5-B79F-7F34A3C66F7D}"/>
    <hyperlink ref="C19" r:id="rId17" tooltip="NELSON MINOR HOCKEY ASSOCIATION" display="https://northcentral.hisports.site/" xr:uid="{6D5F1820-0316-4FF9-96A0-33CDE7E9AC11}"/>
    <hyperlink ref="C20" r:id="rId18" tooltip="NORTH OKANAGAN" display="https://northcentral.hisports.site/" xr:uid="{04FAFFBF-481C-4466-9C92-084DACC815E1}"/>
    <hyperlink ref="C21" r:id="rId19" tooltip="PENTICTON MINOR HOCKEY ASSOCIATION" display="https://northcentral.hisports.site/" xr:uid="{2445EE20-B442-44AE-8FC4-C5C56E49EBF3}"/>
    <hyperlink ref="C22" r:id="rId20" tooltip="PRINCE GEORGE MINOR HOCKEY ASSOCIATION" display="https://northcentral.hisports.site/" xr:uid="{EAF89FE8-4C89-4047-A704-D753B3BE57BF}"/>
    <hyperlink ref="C23" r:id="rId21" tooltip="PRINCETON AND DISTRICT MINOR HOCKEY ASSOCIATION" display="https://northcentral.hisports.site/" xr:uid="{1E1BB6F4-A688-4340-8F59-5CDD6BB3814B}"/>
    <hyperlink ref="C24" r:id="rId22" tooltip="QUESNEL &amp; DISTRICT MINOR HOCKEY" display="https://northcentral.hisports.site/" xr:uid="{E8578A82-7FCD-4B52-9CF3-8037DE8CA200}"/>
    <hyperlink ref="C25" r:id="rId23" tooltip="REVELSTOKE" display="https://northcentral.hisports.site/" xr:uid="{68D3625B-BB44-4D0D-AF12-EBBB2C0A836E}"/>
    <hyperlink ref="C26" r:id="rId24" tooltip="SALMON ARM MINOR HOCKEY ASSOCIATION" display="https://northcentral.hisports.site/" xr:uid="{A1AB461B-2D6F-47B9-BF12-046D9EFA1CC0}"/>
    <hyperlink ref="C27" r:id="rId25" tooltip="SICAMOUS &amp; DISTRICT MINOR HOCKEY ASSOCIATION" display="https://northcentral.hisports.site/" xr:uid="{0DA84A96-FC89-4E67-A620-A42AA523AF7F}"/>
    <hyperlink ref="C28" r:id="rId26" tooltip="SOUTH OKANAGAN" display="https://northcentral.hisports.site/" xr:uid="{2DD77930-9948-43C2-B5FC-27FF403A33AB}"/>
    <hyperlink ref="C29" r:id="rId27" tooltip="SUMMERLAND" display="https://northcentral.hisports.site/" xr:uid="{DE3B7B87-A132-43CC-849B-3FED35624C2C}"/>
    <hyperlink ref="C30" r:id="rId28" tooltip="THOMPSON - CARIBOO" display="https://northcentral.hisports.site/" xr:uid="{25EF7EF8-D2C1-4F9F-90D2-1EAD23BDDB89}"/>
    <hyperlink ref="C31" r:id="rId29" tooltip="VALEMOUNT" display="https://northcentral.hisports.site/" xr:uid="{43A95414-CBAF-4691-9E04-A6AA10FFAF6C}"/>
    <hyperlink ref="C32" r:id="rId30" tooltip="WEST KELOWNA MHA" display="https://northcentral.hisports.site/" xr:uid="{42CB8521-8BCE-4390-B573-28D408315247}"/>
    <hyperlink ref="C33" r:id="rId31" tooltip="WILLIAMS LAKE MINOR HOCKEY ASSOCIATION" display="https://northcentral.hisports.site/" xr:uid="{E68A4724-2DEF-4DB9-B91F-576E54C09012}"/>
    <hyperlink ref="C34" r:id="rId32" tooltip="WINFIELD &amp; DISTRICT MINOR HOCKEY" display="https://northcentral.hisports.site/" xr:uid="{64CB7CDA-8722-4643-B93E-14E85FB8F823}"/>
    <hyperlink ref="J4" r:id="rId33" display="https://www.facebook.com/DawsonCityMinorHockey" xr:uid="{CC076483-B316-4045-825E-DA53E8A07BD7}"/>
    <hyperlink ref="J6" r:id="rId34" display="https://www.facebook.com/pages/Faro-Recreation-Centre/139654056105461" xr:uid="{444B9D79-6342-442B-90A4-F641F876E989}"/>
    <hyperlink ref="J8" r:id="rId35" display="http://www.hainesjunctionyukon.com/index.php/haines-junction-minor-hockey-association" xr:uid="{62E641F4-BDE5-4420-B4DC-6D78C426FA1B}"/>
    <hyperlink ref="J10" r:id="rId36" display="https://www.teslin.ca/" xr:uid="{770C6B5E-E829-4121-AE77-DBE7A605B285}"/>
    <hyperlink ref="J12" r:id="rId37" display="http://www.yukoninfo.com/watson-lake-fun-recreation/" xr:uid="{4A4FEE49-0E37-45CF-93A7-CFFD0FE38724}"/>
    <hyperlink ref="J14" r:id="rId38" display="http://www.whitehorseminorhockey.ca/" xr:uid="{B0518DC5-A612-4E18-9680-4EF85961923A}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C1CC70-F52D-4D3C-9810-5B0E53B346E1}">
  <dimension ref="B4:B154"/>
  <sheetViews>
    <sheetView topLeftCell="A134" workbookViewId="0">
      <selection activeCell="B143" sqref="B1:B1048576"/>
    </sheetView>
  </sheetViews>
  <sheetFormatPr defaultRowHeight="14.4"/>
  <sheetData>
    <row r="4" spans="2:2" ht="43.2">
      <c r="B4" s="7" t="s">
        <v>835</v>
      </c>
    </row>
    <row r="5" spans="2:2" ht="43.2">
      <c r="B5" s="7" t="s">
        <v>836</v>
      </c>
    </row>
    <row r="6" spans="2:2" ht="43.2">
      <c r="B6" s="7" t="s">
        <v>837</v>
      </c>
    </row>
    <row r="7" spans="2:2" ht="43.2">
      <c r="B7" s="7" t="s">
        <v>838</v>
      </c>
    </row>
    <row r="8" spans="2:2" ht="43.2">
      <c r="B8" s="7" t="s">
        <v>839</v>
      </c>
    </row>
    <row r="9" spans="2:2" ht="57.6">
      <c r="B9" s="7" t="s">
        <v>840</v>
      </c>
    </row>
    <row r="10" spans="2:2" ht="43.2">
      <c r="B10" s="7" t="s">
        <v>841</v>
      </c>
    </row>
    <row r="11" spans="2:2" ht="43.2">
      <c r="B11" s="7" t="s">
        <v>842</v>
      </c>
    </row>
    <row r="12" spans="2:2" ht="43.2">
      <c r="B12" s="7" t="s">
        <v>843</v>
      </c>
    </row>
    <row r="13" spans="2:2" ht="50.4">
      <c r="B13" s="29" t="s">
        <v>844</v>
      </c>
    </row>
    <row r="14" spans="2:2" ht="43.2">
      <c r="B14" s="7" t="s">
        <v>845</v>
      </c>
    </row>
    <row r="15" spans="2:2" ht="57.6">
      <c r="B15" s="7" t="s">
        <v>846</v>
      </c>
    </row>
    <row r="16" spans="2:2" ht="43.2">
      <c r="B16" s="7" t="s">
        <v>847</v>
      </c>
    </row>
    <row r="17" spans="2:2" ht="57.6">
      <c r="B17" s="7" t="s">
        <v>848</v>
      </c>
    </row>
    <row r="18" spans="2:2" ht="43.2">
      <c r="B18" s="7" t="s">
        <v>849</v>
      </c>
    </row>
    <row r="19" spans="2:2" ht="43.2">
      <c r="B19" s="7" t="s">
        <v>850</v>
      </c>
    </row>
    <row r="20" spans="2:2" ht="43.2">
      <c r="B20" s="7" t="s">
        <v>851</v>
      </c>
    </row>
    <row r="21" spans="2:2" ht="28.8">
      <c r="B21" s="7" t="s">
        <v>852</v>
      </c>
    </row>
    <row r="22" spans="2:2" ht="43.2">
      <c r="B22" s="7" t="s">
        <v>853</v>
      </c>
    </row>
    <row r="23" spans="2:2" ht="43.2">
      <c r="B23" s="7" t="s">
        <v>854</v>
      </c>
    </row>
    <row r="24" spans="2:2" ht="37.799999999999997">
      <c r="B24" s="29" t="s">
        <v>855</v>
      </c>
    </row>
    <row r="25" spans="2:2" ht="43.2">
      <c r="B25" s="7" t="s">
        <v>856</v>
      </c>
    </row>
    <row r="26" spans="2:2" ht="43.2">
      <c r="B26" s="7" t="s">
        <v>857</v>
      </c>
    </row>
    <row r="27" spans="2:2" ht="86.4">
      <c r="B27" s="7" t="s">
        <v>858</v>
      </c>
    </row>
    <row r="28" spans="2:2" ht="63">
      <c r="B28" s="29" t="s">
        <v>859</v>
      </c>
    </row>
    <row r="29" spans="2:2" ht="43.2">
      <c r="B29" s="7" t="s">
        <v>860</v>
      </c>
    </row>
    <row r="30" spans="2:2" ht="43.2">
      <c r="B30" s="7" t="s">
        <v>861</v>
      </c>
    </row>
    <row r="31" spans="2:2" ht="43.2">
      <c r="B31" s="7" t="s">
        <v>862</v>
      </c>
    </row>
    <row r="32" spans="2:2" ht="57.6">
      <c r="B32" s="7" t="s">
        <v>863</v>
      </c>
    </row>
    <row r="33" spans="2:2" ht="43.2">
      <c r="B33" s="7" t="s">
        <v>864</v>
      </c>
    </row>
    <row r="34" spans="2:2" ht="43.2">
      <c r="B34" s="7" t="s">
        <v>865</v>
      </c>
    </row>
    <row r="35" spans="2:2" ht="43.2">
      <c r="B35" s="7" t="s">
        <v>866</v>
      </c>
    </row>
    <row r="36" spans="2:2" ht="28.8">
      <c r="B36" s="7" t="s">
        <v>867</v>
      </c>
    </row>
    <row r="37" spans="2:2" ht="43.2">
      <c r="B37" s="7" t="s">
        <v>868</v>
      </c>
    </row>
    <row r="38" spans="2:2" ht="43.2">
      <c r="B38" s="7" t="s">
        <v>869</v>
      </c>
    </row>
    <row r="39" spans="2:2" ht="57.6">
      <c r="B39" s="7" t="s">
        <v>870</v>
      </c>
    </row>
    <row r="40" spans="2:2" ht="43.2">
      <c r="B40" s="7" t="s">
        <v>871</v>
      </c>
    </row>
    <row r="41" spans="2:2" ht="43.2">
      <c r="B41" s="7" t="s">
        <v>872</v>
      </c>
    </row>
    <row r="42" spans="2:2" ht="43.2">
      <c r="B42" s="7" t="s">
        <v>873</v>
      </c>
    </row>
    <row r="43" spans="2:2" ht="57.6">
      <c r="B43" s="7" t="s">
        <v>874</v>
      </c>
    </row>
    <row r="44" spans="2:2" ht="43.2">
      <c r="B44" s="7" t="s">
        <v>875</v>
      </c>
    </row>
    <row r="45" spans="2:2" ht="43.2">
      <c r="B45" s="7" t="s">
        <v>876</v>
      </c>
    </row>
    <row r="46" spans="2:2" ht="57.6">
      <c r="B46" s="7" t="s">
        <v>877</v>
      </c>
    </row>
    <row r="47" spans="2:2" ht="43.2">
      <c r="B47" s="7" t="s">
        <v>878</v>
      </c>
    </row>
    <row r="48" spans="2:2" ht="43.2">
      <c r="B48" s="7" t="s">
        <v>879</v>
      </c>
    </row>
    <row r="49" spans="2:2" ht="43.2">
      <c r="B49" s="7" t="s">
        <v>880</v>
      </c>
    </row>
    <row r="50" spans="2:2" ht="57.6">
      <c r="B50" s="7" t="s">
        <v>881</v>
      </c>
    </row>
    <row r="51" spans="2:2" ht="43.2">
      <c r="B51" s="7" t="s">
        <v>882</v>
      </c>
    </row>
    <row r="52" spans="2:2" ht="43.2">
      <c r="B52" s="7" t="s">
        <v>883</v>
      </c>
    </row>
    <row r="53" spans="2:2" ht="43.2">
      <c r="B53" s="7" t="s">
        <v>884</v>
      </c>
    </row>
    <row r="54" spans="2:2" ht="57.6">
      <c r="B54" s="7" t="s">
        <v>885</v>
      </c>
    </row>
    <row r="55" spans="2:2" ht="57.6">
      <c r="B55" s="7" t="s">
        <v>886</v>
      </c>
    </row>
    <row r="56" spans="2:2" ht="72">
      <c r="B56" s="7" t="s">
        <v>887</v>
      </c>
    </row>
    <row r="57" spans="2:2" ht="43.2">
      <c r="B57" s="7" t="s">
        <v>888</v>
      </c>
    </row>
    <row r="58" spans="2:2" ht="43.2">
      <c r="B58" s="7" t="s">
        <v>889</v>
      </c>
    </row>
    <row r="59" spans="2:2" ht="57.6">
      <c r="B59" s="7" t="s">
        <v>890</v>
      </c>
    </row>
    <row r="60" spans="2:2" ht="57.6">
      <c r="B60" s="7" t="s">
        <v>891</v>
      </c>
    </row>
    <row r="61" spans="2:2" ht="43.2">
      <c r="B61" s="7" t="s">
        <v>892</v>
      </c>
    </row>
    <row r="62" spans="2:2" ht="43.2">
      <c r="B62" s="7" t="s">
        <v>893</v>
      </c>
    </row>
    <row r="63" spans="2:2" ht="43.2">
      <c r="B63" s="7" t="s">
        <v>894</v>
      </c>
    </row>
    <row r="64" spans="2:2" ht="43.2">
      <c r="B64" s="7" t="s">
        <v>895</v>
      </c>
    </row>
    <row r="65" spans="2:2" ht="57.6">
      <c r="B65" s="7" t="s">
        <v>896</v>
      </c>
    </row>
    <row r="66" spans="2:2" ht="57.6">
      <c r="B66" s="7" t="s">
        <v>897</v>
      </c>
    </row>
    <row r="67" spans="2:2" ht="43.2">
      <c r="B67" s="7" t="s">
        <v>898</v>
      </c>
    </row>
    <row r="68" spans="2:2" ht="50.4">
      <c r="B68" s="29" t="s">
        <v>899</v>
      </c>
    </row>
    <row r="69" spans="2:2" ht="43.2">
      <c r="B69" s="7" t="s">
        <v>900</v>
      </c>
    </row>
    <row r="70" spans="2:2" ht="43.2">
      <c r="B70" s="7" t="s">
        <v>901</v>
      </c>
    </row>
    <row r="71" spans="2:2" ht="43.2">
      <c r="B71" s="7" t="s">
        <v>902</v>
      </c>
    </row>
    <row r="72" spans="2:2" ht="43.2">
      <c r="B72" s="7" t="s">
        <v>903</v>
      </c>
    </row>
    <row r="73" spans="2:2" ht="43.2">
      <c r="B73" s="7" t="s">
        <v>904</v>
      </c>
    </row>
    <row r="74" spans="2:2" ht="43.2">
      <c r="B74" s="7" t="s">
        <v>905</v>
      </c>
    </row>
    <row r="75" spans="2:2">
      <c r="B75" s="18" t="s">
        <v>906</v>
      </c>
    </row>
    <row r="76" spans="2:2" ht="43.2">
      <c r="B76" s="7" t="s">
        <v>907</v>
      </c>
    </row>
    <row r="77" spans="2:2" ht="43.2">
      <c r="B77" s="7" t="s">
        <v>908</v>
      </c>
    </row>
    <row r="78" spans="2:2" ht="43.2">
      <c r="B78" s="7" t="s">
        <v>909</v>
      </c>
    </row>
    <row r="79" spans="2:2" ht="43.2">
      <c r="B79" s="7" t="s">
        <v>910</v>
      </c>
    </row>
    <row r="80" spans="2:2" ht="43.2">
      <c r="B80" s="7" t="s">
        <v>911</v>
      </c>
    </row>
    <row r="81" spans="2:2" ht="57.6">
      <c r="B81" s="7" t="s">
        <v>912</v>
      </c>
    </row>
    <row r="82" spans="2:2" ht="43.2">
      <c r="B82" s="7" t="s">
        <v>913</v>
      </c>
    </row>
    <row r="83" spans="2:2" ht="43.2">
      <c r="B83" s="7" t="s">
        <v>914</v>
      </c>
    </row>
    <row r="84" spans="2:2" ht="43.2">
      <c r="B84" s="7" t="s">
        <v>915</v>
      </c>
    </row>
    <row r="85" spans="2:2" ht="57.6">
      <c r="B85" s="7" t="s">
        <v>916</v>
      </c>
    </row>
    <row r="86" spans="2:2" ht="43.2">
      <c r="B86" s="7" t="s">
        <v>917</v>
      </c>
    </row>
    <row r="87" spans="2:2" ht="43.2">
      <c r="B87" s="7" t="s">
        <v>918</v>
      </c>
    </row>
    <row r="88" spans="2:2" ht="43.2">
      <c r="B88" s="7" t="s">
        <v>919</v>
      </c>
    </row>
    <row r="89" spans="2:2" ht="43.2">
      <c r="B89" s="7" t="s">
        <v>920</v>
      </c>
    </row>
    <row r="90" spans="2:2" ht="72">
      <c r="B90" s="7" t="s">
        <v>921</v>
      </c>
    </row>
    <row r="91" spans="2:2" ht="43.2">
      <c r="B91" s="7" t="s">
        <v>922</v>
      </c>
    </row>
    <row r="92" spans="2:2" ht="43.2">
      <c r="B92" s="7" t="s">
        <v>923</v>
      </c>
    </row>
    <row r="93" spans="2:2" ht="43.2">
      <c r="B93" s="7" t="s">
        <v>924</v>
      </c>
    </row>
    <row r="94" spans="2:2" ht="43.2">
      <c r="B94" s="7" t="s">
        <v>925</v>
      </c>
    </row>
    <row r="95" spans="2:2" ht="43.2">
      <c r="B95" s="7" t="s">
        <v>926</v>
      </c>
    </row>
    <row r="96" spans="2:2" ht="57.6">
      <c r="B96" s="7" t="s">
        <v>927</v>
      </c>
    </row>
    <row r="97" spans="2:2" ht="43.2">
      <c r="B97" s="7" t="s">
        <v>928</v>
      </c>
    </row>
    <row r="98" spans="2:2" ht="43.2">
      <c r="B98" s="7" t="s">
        <v>929</v>
      </c>
    </row>
    <row r="99" spans="2:2" ht="50.4">
      <c r="B99" s="29" t="s">
        <v>930</v>
      </c>
    </row>
    <row r="100" spans="2:2" ht="43.2">
      <c r="B100" s="7" t="s">
        <v>931</v>
      </c>
    </row>
    <row r="101" spans="2:2" ht="43.2">
      <c r="B101" s="7" t="s">
        <v>932</v>
      </c>
    </row>
    <row r="102" spans="2:2" ht="57.6">
      <c r="B102" s="7" t="s">
        <v>933</v>
      </c>
    </row>
    <row r="103" spans="2:2" ht="43.2">
      <c r="B103" s="7" t="s">
        <v>934</v>
      </c>
    </row>
    <row r="104" spans="2:2" ht="57.6">
      <c r="B104" s="7" t="s">
        <v>935</v>
      </c>
    </row>
    <row r="105" spans="2:2" ht="57.6">
      <c r="B105" s="7" t="s">
        <v>936</v>
      </c>
    </row>
    <row r="106" spans="2:2" ht="57.6">
      <c r="B106" s="7" t="s">
        <v>937</v>
      </c>
    </row>
    <row r="107" spans="2:2" ht="43.2">
      <c r="B107" s="7" t="s">
        <v>938</v>
      </c>
    </row>
    <row r="108" spans="2:2" ht="43.2">
      <c r="B108" s="7" t="s">
        <v>939</v>
      </c>
    </row>
    <row r="109" spans="2:2" ht="43.2">
      <c r="B109" s="7" t="s">
        <v>940</v>
      </c>
    </row>
    <row r="110" spans="2:2" ht="37.799999999999997">
      <c r="B110" s="29" t="s">
        <v>941</v>
      </c>
    </row>
    <row r="111" spans="2:2" ht="43.2">
      <c r="B111" s="7" t="s">
        <v>942</v>
      </c>
    </row>
    <row r="112" spans="2:2" ht="43.2">
      <c r="B112" s="7" t="s">
        <v>943</v>
      </c>
    </row>
    <row r="113" spans="2:2" ht="43.2">
      <c r="B113" s="7" t="s">
        <v>944</v>
      </c>
    </row>
    <row r="114" spans="2:2" ht="43.2">
      <c r="B114" s="7" t="s">
        <v>945</v>
      </c>
    </row>
    <row r="115" spans="2:2" ht="72">
      <c r="B115" s="7" t="s">
        <v>946</v>
      </c>
    </row>
    <row r="116" spans="2:2" ht="43.2">
      <c r="B116" s="7" t="s">
        <v>947</v>
      </c>
    </row>
    <row r="117" spans="2:2" ht="37.799999999999997">
      <c r="B117" s="29" t="s">
        <v>948</v>
      </c>
    </row>
    <row r="118" spans="2:2" ht="50.4">
      <c r="B118" s="29" t="s">
        <v>949</v>
      </c>
    </row>
    <row r="119" spans="2:2" ht="37.799999999999997">
      <c r="B119" s="29" t="s">
        <v>950</v>
      </c>
    </row>
    <row r="120" spans="2:2" ht="43.2">
      <c r="B120" s="7" t="s">
        <v>951</v>
      </c>
    </row>
    <row r="121" spans="2:2" ht="57.6">
      <c r="B121" s="7" t="s">
        <v>952</v>
      </c>
    </row>
    <row r="122" spans="2:2" ht="57.6">
      <c r="B122" s="7" t="s">
        <v>953</v>
      </c>
    </row>
    <row r="123" spans="2:2" ht="57.6">
      <c r="B123" s="7" t="s">
        <v>954</v>
      </c>
    </row>
    <row r="124" spans="2:2" ht="57.6">
      <c r="B124" s="7" t="s">
        <v>955</v>
      </c>
    </row>
    <row r="125" spans="2:2" ht="57.6">
      <c r="B125" s="7" t="s">
        <v>956</v>
      </c>
    </row>
    <row r="126" spans="2:2" ht="57.6">
      <c r="B126" s="7" t="s">
        <v>957</v>
      </c>
    </row>
    <row r="127" spans="2:2" ht="57.6">
      <c r="B127" s="7" t="s">
        <v>958</v>
      </c>
    </row>
    <row r="128" spans="2:2" ht="57.6">
      <c r="B128" s="7" t="s">
        <v>959</v>
      </c>
    </row>
    <row r="129" spans="2:2" ht="43.2">
      <c r="B129" s="7" t="s">
        <v>960</v>
      </c>
    </row>
    <row r="130" spans="2:2" ht="43.2">
      <c r="B130" s="7" t="s">
        <v>961</v>
      </c>
    </row>
    <row r="131" spans="2:2" ht="43.2">
      <c r="B131" s="7" t="s">
        <v>962</v>
      </c>
    </row>
    <row r="132" spans="2:2" ht="57.6">
      <c r="B132" s="7" t="s">
        <v>963</v>
      </c>
    </row>
    <row r="133" spans="2:2" ht="72">
      <c r="B133" s="7" t="s">
        <v>964</v>
      </c>
    </row>
    <row r="134" spans="2:2" ht="43.2">
      <c r="B134" s="7" t="s">
        <v>965</v>
      </c>
    </row>
    <row r="135" spans="2:2" ht="43.2">
      <c r="B135" s="7" t="s">
        <v>966</v>
      </c>
    </row>
    <row r="136" spans="2:2" ht="43.2">
      <c r="B136" s="7" t="s">
        <v>967</v>
      </c>
    </row>
    <row r="137" spans="2:2" ht="57.6">
      <c r="B137" s="7" t="s">
        <v>968</v>
      </c>
    </row>
    <row r="138" spans="2:2" ht="43.2">
      <c r="B138" s="7" t="s">
        <v>969</v>
      </c>
    </row>
    <row r="139" spans="2:2" ht="43.2">
      <c r="B139" s="7" t="s">
        <v>970</v>
      </c>
    </row>
    <row r="140" spans="2:2" ht="43.2">
      <c r="B140" s="7" t="s">
        <v>971</v>
      </c>
    </row>
    <row r="141" spans="2:2" ht="43.2">
      <c r="B141" s="7" t="s">
        <v>972</v>
      </c>
    </row>
    <row r="142" spans="2:2" ht="43.2">
      <c r="B142" s="7" t="s">
        <v>973</v>
      </c>
    </row>
    <row r="143" spans="2:2" ht="43.2">
      <c r="B143" s="7" t="s">
        <v>974</v>
      </c>
    </row>
    <row r="144" spans="2:2" ht="43.2">
      <c r="B144" s="7" t="s">
        <v>975</v>
      </c>
    </row>
    <row r="145" spans="2:2" ht="43.2">
      <c r="B145" s="7" t="s">
        <v>976</v>
      </c>
    </row>
    <row r="146" spans="2:2" ht="43.2">
      <c r="B146" s="7" t="s">
        <v>977</v>
      </c>
    </row>
    <row r="147" spans="2:2" ht="72">
      <c r="B147" s="7" t="s">
        <v>978</v>
      </c>
    </row>
    <row r="148" spans="2:2" ht="43.2">
      <c r="B148" s="7" t="s">
        <v>979</v>
      </c>
    </row>
    <row r="149" spans="2:2" ht="72">
      <c r="B149" s="7" t="s">
        <v>980</v>
      </c>
    </row>
    <row r="150" spans="2:2" ht="43.2">
      <c r="B150" s="7" t="s">
        <v>981</v>
      </c>
    </row>
    <row r="151" spans="2:2" ht="43.2">
      <c r="B151" s="7" t="s">
        <v>982</v>
      </c>
    </row>
    <row r="152" spans="2:2" ht="57.6">
      <c r="B152" s="7" t="s">
        <v>983</v>
      </c>
    </row>
    <row r="153" spans="2:2" ht="43.2">
      <c r="B153" s="7" t="s">
        <v>984</v>
      </c>
    </row>
    <row r="154" spans="2:2" ht="43.2">
      <c r="B154" s="7" t="s">
        <v>985</v>
      </c>
    </row>
  </sheetData>
  <hyperlinks>
    <hyperlink ref="B4" r:id="rId1" display="https://www.airdriehockey.com/" xr:uid="{5DE232F7-D6C4-401A-8717-4559295FCB15}"/>
    <hyperlink ref="B5" r:id="rId2" display="http://www.admha.com/" xr:uid="{3EFE178E-3979-4E2A-87F1-2CADBE382CC0}"/>
    <hyperlink ref="B6" r:id="rId3" display="http://www.banffbears.com/" xr:uid="{583432DB-9A3B-4609-93FB-E3AB516A19B0}"/>
    <hyperlink ref="B7" r:id="rId4" display="http://www.barrheadminorhockey.com/" xr:uid="{33E237F8-90C4-4497-A2C4-AD9700EA857C}"/>
    <hyperlink ref="B8" r:id="rId5" display="http://www.bashawminorhockey.com/" xr:uid="{0E956DDD-3E4C-4AAE-B311-F8A4CD7D330C}"/>
    <hyperlink ref="B9" r:id="rId6" display="http://www.battleriverknightsminorhockey.com/" xr:uid="{11FE945D-67B0-4965-886A-0C73346DA391}"/>
    <hyperlink ref="B10" r:id="rId7" display="http://www.baha.ab.ca/" xr:uid="{A205CEC5-7514-4285-913E-DDC51262AA5C}"/>
    <hyperlink ref="B11" r:id="rId8" display="http://www.beaverlodgeminorhockey.com/" xr:uid="{B5758048-8ABD-426C-B929-7BDCB5ED42FE}"/>
    <hyperlink ref="B12" r:id="rId9" display="http://www.beisekerhockey.ca/" xr:uid="{5575DB79-90F7-458F-9E2F-1C0382D4AEFE}"/>
    <hyperlink ref="B14" r:id="rId10" display="http://blackfaldsminorhockey.com/" xr:uid="{53BFBDCA-ED34-4B56-AD33-C74AEBF2902F}"/>
    <hyperlink ref="B15" r:id="rId11" display="https://blindmanvalleymha.com/" xr:uid="{7D5198A5-AE71-4BE3-BE33-2BC0FDF483A7}"/>
    <hyperlink ref="B16" r:id="rId12" display="http://www.bonnyvilleminorhockey.ca/" xr:uid="{A4604E3D-5C89-456C-A353-C7AA7D4D6E8A}"/>
    <hyperlink ref="B17" r:id="rId13" display="http://bowislandminorhockey.ca/" xr:uid="{035BA589-BD9F-4B9E-8BD5-DADC59BB3D5B}"/>
    <hyperlink ref="B18" r:id="rId14" display="https://www.facebook.com/bowdenminorhockey/" xr:uid="{F57F12CE-71D3-4220-BDED-B1D1CBD2BF77}"/>
    <hyperlink ref="B19" r:id="rId15" display="http://www.boyleminorhockey.ca/" xr:uid="{6B4CF0C6-DE86-4879-B1F5-B7EB7FE40C14}"/>
    <hyperlink ref="B20" r:id="rId16" display="http://www.brooksminorhockey.com/" xr:uid="{9A4C7E3D-494E-422F-9999-64012CE65D87}"/>
    <hyperlink ref="B21" r:id="rId17" display="http://www.hockeycalgary.com/" xr:uid="{513C52C4-5F55-45D5-AD16-1E8C7BC06FDC}"/>
    <hyperlink ref="B22" r:id="rId18" display="http://www.camrosehockey.com/" xr:uid="{9C08ED95-3DE1-4FF5-B8DF-12059CD3A963}"/>
    <hyperlink ref="B23" r:id="rId19" display="http://www.canmorehockey.org/" xr:uid="{D65A87EE-6854-4A11-8240-9F79214C8BBD}"/>
    <hyperlink ref="B25" r:id="rId20" display="http://www.carolineminorhockey.com/" xr:uid="{10C1D32C-4C67-4EEF-A787-10CE4E5122E1}"/>
    <hyperlink ref="B26" r:id="rId21" display="http://www.carstairsminorhockey.ca/" xr:uid="{02318FCA-7E25-4CE6-8F45-E593B7E323D0}"/>
    <hyperlink ref="B27" r:id="rId22" display="http://3csmha.ca/" xr:uid="{DD3879B4-B349-4A4B-9065-4D68ECB8AA60}"/>
    <hyperlink ref="B29" r:id="rId23" display="http://chestermereminorhockey.com/" xr:uid="{6F4BDC6A-E407-4365-9329-701DAF7C8428}"/>
    <hyperlink ref="B30" r:id="rId24" display="http://www.clairmonthockey.com/" xr:uid="{0A374008-561E-4527-A75B-CF6D74559C2A}"/>
    <hyperlink ref="B31" r:id="rId25" display="https://www.facebook.com/Claresholmminorhockey/" xr:uid="{199E2211-EF01-4316-8C25-25057DCBDCD7}"/>
    <hyperlink ref="B32" r:id="rId26" display="http://www.cnnspurs.com/" xr:uid="{F6DC9C66-9963-4FF5-A2D8-385A75439ADF}"/>
    <hyperlink ref="B33" r:id="rId27" display="http://www.coaldaleminorhockey.com/" xr:uid="{04F2B5BF-E7A6-4548-B1CF-7C8985E45F5F}"/>
    <hyperlink ref="B34" r:id="rId28" display="http://www.cochraneminorhockey.com/" xr:uid="{F6D5161A-6914-4EAE-9213-D5B8CE941F18}"/>
    <hyperlink ref="B35" r:id="rId29" display="http://www.clmh.com/" xr:uid="{24F98600-5BC6-42ED-B93E-C499D06AD639}"/>
    <hyperlink ref="B36" r:id="rId30" display="http://www.crknights.ca/" xr:uid="{D28FD323-FBAE-461F-9FB1-A1890F7517D1}"/>
    <hyperlink ref="B37" r:id="rId31" display="http://cremonaminorhockey.ca/" xr:uid="{34F36FD0-1EA7-403D-A9D1-D201BE25410C}"/>
    <hyperlink ref="B38" r:id="rId32" display="https://crossfieldminorhockeyassociation.teamsnapsites.com/" xr:uid="{3B1ACBC9-4254-4E2C-A54C-A5E8EE6F6014}"/>
    <hyperlink ref="B39" r:id="rId33" display="http://www.crowsnestpassminorhockey.com/" xr:uid="{E96A71C7-B9B8-4DE4-AB24-8EA0D3872738}"/>
    <hyperlink ref="B40" r:id="rId34" display="http://www.delburneminorhockey.com/" xr:uid="{BEE52E74-C421-41E8-85BB-498C1B244C48}"/>
    <hyperlink ref="B41" r:id="rId35" display="http://www.devonminorhockey.com/" xr:uid="{60BA4966-7C94-4AE9-957E-58124547546F}"/>
    <hyperlink ref="B42" r:id="rId36" display="http://www.didsburyminorhockey.com/" xr:uid="{F6F305D6-3236-47CC-A2BD-DCF393D30C37}"/>
    <hyperlink ref="B43" r:id="rId37" display="http://draytonvalleyhockey.com/" xr:uid="{0EE7C4A9-5E9A-4B7F-A8F7-6C4B663A81D3}"/>
    <hyperlink ref="B44" r:id="rId38" display="http://drumhellerraptorshockey.com/" xr:uid="{1D870C6A-29B4-4189-80D6-9E8608512E4A}"/>
    <hyperlink ref="B45" r:id="rId39" display="http://www.duchessminorhockey.com/home" xr:uid="{FD0967D8-E63B-4337-9515-F3AD2C219419}"/>
    <hyperlink ref="B46" r:id="rId40" display="http://www.eastsmokyminorhockey.com/" xr:uid="{79820E6F-CB4C-4E5B-9A18-BB1CC090CD3A}"/>
    <hyperlink ref="B47" r:id="rId41" display="http://www.hockeyedmonton.ca/" xr:uid="{41996E01-FC75-4BE0-948D-EFBD5A960A2F}"/>
    <hyperlink ref="B48" r:id="rId42" display="http://www.edsonminorhockey.com/" xr:uid="{314A09F0-420E-403D-B5D2-E8717CCF4B3A}"/>
    <hyperlink ref="B49" r:id="rId43" display="http://www.elkpointminorhockey.com/" xr:uid="{0B6517E2-23E1-4DB8-A3C9-8C0A57C0597E}"/>
    <hyperlink ref="B50" r:id="rId44" display="http://enochcreehockey.com/" xr:uid="{BCB17FEF-4ABD-4590-9582-6836249C374D}"/>
    <hyperlink ref="B51" r:id="rId45" display="http://www.fairviewminorhockey.com/" xr:uid="{093981FA-0E77-4339-83AE-5FAFA455176D}"/>
    <hyperlink ref="B52" r:id="rId46" display="http://www.foothillsminorhockey.com/" xr:uid="{CF897197-6F86-4001-B544-E1E11F429A5D}"/>
    <hyperlink ref="B53" r:id="rId47" display="http://site4226.goalline.ca/" xr:uid="{0B64E39D-A180-4359-894B-1C04C390768E}"/>
    <hyperlink ref="B54" r:id="rId48" display="http://fortmacleodminorhockey.com/" xr:uid="{5AA8CB68-E590-4A48-9499-5282ECDADC7F}"/>
    <hyperlink ref="B55" r:id="rId49" display="http://www.fmmha.com/" xr:uid="{05E592B5-C3ED-433A-92BB-AFD4992AF935}"/>
    <hyperlink ref="B56" r:id="rId50" display="http://www.fortsaskminorhockey.com/" xr:uid="{2085726F-549E-4477-B301-06ED158FD03B}"/>
    <hyperlink ref="B57" r:id="rId51" display="http://www.foxcreekminorhockey.com/" xr:uid="{D7D7F352-EF9A-4C92-A601-60934C31FE80}"/>
    <hyperlink ref="B58" r:id="rId52" display="http://www.sport.ca/league/index.php?league=366" xr:uid="{71078683-1407-412F-A872-32F6781F5542}"/>
    <hyperlink ref="B59" r:id="rId53" display="http://www.grandecachehockey.com/" xr:uid="{2DA24B7C-23E4-42E7-83F8-CF0A73D1B5AB}"/>
    <hyperlink ref="B60" r:id="rId54" display="http://www.gphockey.com/" xr:uid="{9BCDE039-F96B-4638-BBDC-48D706623622}"/>
    <hyperlink ref="B61" r:id="rId55" display="http://www.grimshawminorhockey.com/" xr:uid="{D4A75D50-ACC6-4074-BAEC-8B055CE2C02F}"/>
    <hyperlink ref="B62" r:id="rId56" display="https://www.facebook.com/people/Grovedale-Minor-Hockey/100057513486430/" xr:uid="{141B730A-BB43-4FAE-BF24-5E631D96F85D}"/>
    <hyperlink ref="B63" r:id="rId57" display="https://www.hannahockey.ca/" xr:uid="{5F1A15E1-D8AF-403F-8E90-742EC527E2E5}"/>
    <hyperlink ref="B64" r:id="rId58" display="http://www.highcountryrockies.ca/" xr:uid="{E9E71105-E1AE-43A9-8175-DF9349BAE158}"/>
    <hyperlink ref="B65" r:id="rId59" display="http://www.hlmha.com/" xr:uid="{3E6F3741-8B8C-43B9-9C98-4ED4ABE1C629}"/>
    <hyperlink ref="B66" r:id="rId60" display="http://www.highprairieminorhockey.com/" xr:uid="{5DF894CA-BE77-4A83-93A4-89CF11EC8973}"/>
    <hyperlink ref="B67" r:id="rId61" display="http://www.hintonminorhockey.com/" xr:uid="{94613527-E7E4-4C27-A06B-E972CA34774C}"/>
    <hyperlink ref="B69" r:id="rId62" display="http://www.hughendenminorhockey.ca/" xr:uid="{51F9F1DA-FC6A-4BF7-A63F-ABADF49F7F6D}"/>
    <hyperlink ref="B70" r:id="rId63" display="https://www.facebook.com/groups/1561400527424255/" xr:uid="{BB72263C-D2BC-4EE5-A8D8-C774CDDDCC9D}"/>
    <hyperlink ref="B71" r:id="rId64" display="http://www.indusminorhockey.ca/" xr:uid="{9536473F-54B8-49E2-BA28-DE0BC8B8E907}"/>
    <hyperlink ref="B72" r:id="rId65" display="http://www.innisfailminorhockey.com/" xr:uid="{B9591EFF-0BA6-47D9-ABFD-1D6F0118BEC8}"/>
    <hyperlink ref="B73" r:id="rId66" display="http://www.irmaminorhockey.com/" xr:uid="{B34DEAC4-C940-4ADE-9565-6507C8614957}"/>
    <hyperlink ref="B74" r:id="rId67" display="http://irvinebulldoghockey.com/" xr:uid="{8AC99A39-59B7-4722-87AE-23AD3A3F0791}"/>
    <hyperlink ref="B75" r:id="rId68" display="https://jasperminorsports.ca/hockey/" xr:uid="{B4374A7F-DF10-4449-B07E-660B7A9086D0}"/>
    <hyperlink ref="B76" r:id="rId69" display="http://bloodtribe.org/" xr:uid="{A5164208-8643-4389-81B4-D035BBAE8239}"/>
    <hyperlink ref="B77" r:id="rId70" display="http://www.kitscotyminorhockey.com/" xr:uid="{88EEC5EF-05AB-4861-BF6E-D9B1E6C33530}"/>
    <hyperlink ref="B78" r:id="rId71" display="http://www.kneehillminorhockey.ca/" xr:uid="{AFA71A9F-B81C-404C-BC67-6B7924777616}"/>
    <hyperlink ref="B79" r:id="rId72" display="https://www.lcmha.ca/" xr:uid="{3FDDDDED-82F6-402F-9CF9-D771EACCCDCC}"/>
    <hyperlink ref="B80" r:id="rId73" display="https://laglaceminorhockey.com/" xr:uid="{93D97451-010B-441D-9035-83D5B7A8DD7E}"/>
    <hyperlink ref="B81" r:id="rId74" display="http://www.llbmha.com/" xr:uid="{F3F3BAC7-EA00-45C3-9DC7-AECD71A310CC}"/>
    <hyperlink ref="B82" r:id="rId75" display="http://www.lacombeminorhockey.com/" xr:uid="{64E26876-D1DD-4705-AB64-2D8EEE1B6489}"/>
    <hyperlink ref="B83" r:id="rId76" display="http://www.lmha.ab.ca/" xr:uid="{46BB8493-1FB7-44CB-BFB8-F7097776BA58}"/>
    <hyperlink ref="B84" r:id="rId77" display="http://www.lethbridgeminorhockey.com/" xr:uid="{2DED53B0-C8D0-4898-B586-95FB727DEE97}"/>
    <hyperlink ref="B85" r:id="rId78" display="http://www.lloydminsterminorhockey.com/" xr:uid="{05BC00F0-1A36-4344-81C3-BA50D6AB57CB}"/>
    <hyperlink ref="B86" r:id="rId79" display="http://magrathminorhockey.com/default.aspx?p=home" xr:uid="{B9EC726D-7792-4682-83BC-A99B92130CDA}"/>
    <hyperlink ref="B87" r:id="rId80" display="https://www.facebook.com/Mallaig-Minor-Hockey-Association-463316260374932/" xr:uid="{4EABF2AA-FF29-4AB4-BC67-A44B3DA21CE3}"/>
    <hyperlink ref="B88" r:id="rId81" display="http://manningminorhockey.com/content/info" xr:uid="{A64D85C3-1D31-4E3A-8F77-411ECAAC06D0}"/>
    <hyperlink ref="B89" r:id="rId82" display="http://mannvilleminorhockey.com/" xr:uid="{D992704D-2813-46CF-9709-BDBFEE7AA66C}"/>
    <hyperlink ref="B90" r:id="rId83" display="https://www.mdmhrenegades.com/" xr:uid="{CB68B542-ED27-49ED-818F-4DAFA99C3B9A}"/>
    <hyperlink ref="B91" r:id="rId84" display="https://www.facebook.com/homeofthemaskwacishawks/" xr:uid="{B4B35A37-CA5F-4FE8-8A75-BA7C39720955}"/>
    <hyperlink ref="B92" r:id="rId85" display="http://www.mayerthorpehockey.com/" xr:uid="{8E655212-0D60-44E4-8C38-681BEAC4C475}"/>
    <hyperlink ref="B93" r:id="rId86" display="http://www.medicinehatminorhockey.com/" xr:uid="{0EBC3EBD-7EA5-4A1D-8E37-292F25BA461E}"/>
    <hyperlink ref="B94" r:id="rId87" display="http://www.milletminorhockey.com/" xr:uid="{5350E4B5-F399-45CB-858A-9ABA09D85E6C}"/>
    <hyperlink ref="B95" r:id="rId88" display="http://www.nantonminorhockey.com/" xr:uid="{6905D273-AD16-409C-BE22-A18D1D711578}"/>
    <hyperlink ref="B96" r:id="rId89" display="http://www.nsmha.ca/" xr:uid="{C0C80F7C-450F-4D70-A487-5BA7061E930E}"/>
    <hyperlink ref="B97" r:id="rId90" display="http://www.okotokshockey.com/" xr:uid="{37CB0885-4C2C-4D31-AABD-13D1F25C6DE8}"/>
    <hyperlink ref="B98" r:id="rId91" display="http://www.oldsminorhockey.com/" xr:uid="{86D184D7-88A4-466E-8246-6F7153AC7640}"/>
    <hyperlink ref="B100" r:id="rId92" display="http://www.onowayminorhockey.com/" xr:uid="{FEFEF82E-82AF-4D42-9C77-ED67F7575EF0}"/>
    <hyperlink ref="B101" r:id="rId93" display="http://www.oyenminorhockey.com/" xr:uid="{6B5E31FF-36B4-47FC-92E5-837EA4A302CE}"/>
    <hyperlink ref="B102" r:id="rId94" display="http://www.peaceriverminorhockey.com/" xr:uid="{57D446A7-CFF2-4073-B852-46A5F6E55769}"/>
    <hyperlink ref="B103" r:id="rId95" display="http://www.pembinapirates.com/" xr:uid="{114A1D80-7F7D-4B5D-BF6B-B694BCBD7F16}"/>
    <hyperlink ref="B104" r:id="rId96" display="http://www.picturebuttehockey.com/" xr:uid="{51DEFB8F-FB76-4A26-A587-A72667F98D7C}"/>
    <hyperlink ref="B105" r:id="rId97" display="https://www.facebook.com/PNHA-1849386235150349/" xr:uid="{53600F57-EBD3-4106-83A9-7B99DA0A861B}"/>
    <hyperlink ref="B106" r:id="rId98" display="http://pinchercreekhockey.ca/" xr:uid="{1F3D6D82-FE7A-400F-84A1-A5BB6E4A8D69}"/>
    <hyperlink ref="B107" r:id="rId99" display="https://www.plamondonmha.com/" xr:uid="{82F0987D-A7A9-4929-8A66-A8EB4AEF66B6}"/>
    <hyperlink ref="B108" r:id="rId100" display="http://ponokaminorhockey.tripod.com/" xr:uid="{2989D0FE-61A0-499F-A2D3-FFA8270467E1}"/>
    <hyperlink ref="B109" r:id="rId101" display="http://provostminorhockey.com/" xr:uid="{87B9D67A-AB93-4BBA-8506-CE1393A18819}"/>
    <hyperlink ref="B111" r:id="rId102" display="http://www.reddeerminorhockey.com/" xr:uid="{80238A93-7117-4BA9-BB39-095EA7F332E6}"/>
    <hyperlink ref="B112" r:id="rId103" display="http://www.redcliffminorhockey.com/" xr:uid="{19828ABA-1073-43C1-85AF-1DF8062569F3}"/>
    <hyperlink ref="B113" r:id="rId104" display="http://www.redwaterminorhockey.ca/" xr:uid="{51C5F96E-1E64-4E89-B307-60BEAFC0EA3E}"/>
    <hyperlink ref="B114" r:id="rId105" display="https://www.renegadesminorhockey.com/" xr:uid="{4E4F5C6B-9685-4F10-B8DD-77CCAA249E7F}"/>
    <hyperlink ref="B115" r:id="rId106" display="http://www.rockyminorhockey.ca/" xr:uid="{D96D32BE-88F8-4C28-B008-9D309B9E7706}"/>
    <hyperlink ref="B116" r:id="rId107" display="https://rmhra.com/" xr:uid="{252B4054-3621-4DA1-BE21-6C291B704F7D}"/>
    <hyperlink ref="B120" r:id="rId108" display="http://sexsmithminorhockey.com/" xr:uid="{DB250624-82C4-4BAC-91C4-0F785AD091DF}"/>
    <hyperlink ref="B121" r:id="rId109" display="http://www.spmha.ab.ca/" xr:uid="{ED8F8063-4821-4D8E-B4B4-6C261B87DBFE}"/>
    <hyperlink ref="B122" r:id="rId110" display="https://www.siksikaminorhockey.com/" xr:uid="{DF00490B-20A0-420E-8B2C-D7A2A947ED9C}"/>
    <hyperlink ref="B123" r:id="rId111" display="http://www.slmha.ca/" xr:uid="{3C499AFA-4AB0-4F7F-B034-99FD76315D53}"/>
    <hyperlink ref="B124" r:id="rId112" display="http://www.smokylakehockey.com/" xr:uid="{F950D02B-5F9E-46AD-8563-7177422FA5A5}"/>
    <hyperlink ref="B125" r:id="rId113" display="http://smokyriverminorhockey.com/" xr:uid="{3B75684B-0507-4819-A2F0-F606768AC2D4}"/>
    <hyperlink ref="B126" r:id="rId114" display="http://www.spiritriverminorhockey.com/" xr:uid="{28C37383-B1C2-4B8F-B7ED-72DF11CB008D}"/>
    <hyperlink ref="B127" r:id="rId115" display="https://spruceviewminorhockey.teamsnapsites.com/" xr:uid="{26BE404E-DB5C-4E5E-9E88-60E45C30513F}"/>
    <hyperlink ref="B128" r:id="rId116" display="http://www.sgmha.ca/" xr:uid="{B858308F-1FDD-4F3B-A93D-C564F6F02B51}"/>
    <hyperlink ref="B129" r:id="rId117" display="http://www.samha.ca/" xr:uid="{CA1D18A3-DCA7-45BF-A5A9-AF431CD2C2C5}"/>
    <hyperlink ref="B130" r:id="rId118" display="http://stpaulminorhockey.ca/" xr:uid="{62786AC8-2E58-4843-B55C-D0F9A96AE676}"/>
    <hyperlink ref="B131" r:id="rId119" display="http://www.stettlerminorhockey.com/" xr:uid="{2CDBB804-C27C-4B02-9EA8-94178D5383AF}"/>
    <hyperlink ref="B132" r:id="rId120" display="https://www.spmha.net/" xr:uid="{8EB2EE64-50DF-41CC-9E60-BAE8146224AF}"/>
    <hyperlink ref="B133" r:id="rId121" display="http://www.smhahockey.com/" xr:uid="{A26D5C3D-0682-42DF-BD69-91FE1CE4E64D}"/>
    <hyperlink ref="B134" r:id="rId122" display="http://www.smhockey.com/league.php?scriptName=HOME&amp;leagueID=5764" xr:uid="{96CADF51-427B-4F08-860D-990FA474F79F}"/>
    <hyperlink ref="B135" r:id="rId123" display="http://sturgeonhockeyclub.com/default.aspx?p=ice" xr:uid="{12147EC9-EE41-4E23-A0D0-467ABE0A6E12}"/>
    <hyperlink ref="B136" r:id="rId124" display="http://www.sundreminorhockey.ca/" xr:uid="{9D308C9B-4E99-4F1C-81F0-41A890645C01}"/>
    <hyperlink ref="B137" r:id="rId125" display="https://www.sylvanlakeminorhockey.ca/" xr:uid="{F7158102-A663-47BD-AFC5-33D2F6B8E272}"/>
    <hyperlink ref="B138" r:id="rId126" display="http://www.taberminorhockey.com/" xr:uid="{B0A5E073-A9CE-4F75-9E21-073D34D04EC3}"/>
    <hyperlink ref="B139" r:id="rId127" display="http://www.thorhildminorhockey.com/" xr:uid="{3E821ADD-9924-44FF-8DC7-BEE155182E69}"/>
    <hyperlink ref="B140" r:id="rId128" display="http://www.thunderstarsminorhockey.com/" xr:uid="{9EB3C107-85B6-4DD8-975C-664585B27447}"/>
    <hyperlink ref="B141" r:id="rId129" display="http://www.vvmh.ca/" xr:uid="{0431CA4E-FF0A-4C15-8F2E-F83575B1041D}"/>
    <hyperlink ref="B142" r:id="rId130" display="https://www.facebook.com/Vauxhall-Minor-Hockey-254352758447264/" xr:uid="{5FBE3C67-DDD9-4E80-85C7-B62ED027137E}"/>
    <hyperlink ref="B143" r:id="rId131" display="http://www.vegrevilleminorhockey.com/" xr:uid="{14E6D6F7-C4F7-4CB1-9874-2883C71E12D1}"/>
    <hyperlink ref="B144" r:id="rId132" display="http://www.vermilionminorhockey.com/" xr:uid="{AA3F6699-D411-4D27-86C8-88ADDB45B81B}"/>
    <hyperlink ref="B145" r:id="rId133" display="http://www.vikingminorhockey.com/" xr:uid="{9D7B01CB-AA56-4839-88CC-BC70FD3D2BA4}"/>
    <hyperlink ref="B146" r:id="rId134" display="http://vulcanminorhockey.ca/" xr:uid="{152B55AC-D580-468E-9942-10D9FB63D388}"/>
    <hyperlink ref="B147" r:id="rId135" display="https://www.facebook.com/WabascaDesmarais-Minor-Hockey-Association-271567419526446/" xr:uid="{065ADEEA-28A7-463D-A204-F0C490D7F567}"/>
    <hyperlink ref="B148" r:id="rId136" display="http://www.wainwrightminorhockey.com/" xr:uid="{9BE96F37-9151-49BE-9D67-04550E0DFE1B}"/>
    <hyperlink ref="B149" r:id="rId137" display="http://www.warnerminorhockey.ca/" xr:uid="{4D8191D2-6484-41B9-9352-4B6F48A6778C}"/>
    <hyperlink ref="B150" r:id="rId138" display="http://www.wembleyminorhockey.com/" xr:uid="{2F15437C-C26D-4E03-A8EA-81F450332B00}"/>
    <hyperlink ref="B151" r:id="rId139" display="https://www.west39hockey.com/" xr:uid="{0C6E9E7F-C4AD-4F57-B1A4-AB384F5B3A87}"/>
    <hyperlink ref="B152" r:id="rId140" display="http://www.westlockminorhockey.org/" xr:uid="{F5D3AACE-33F8-4956-BAFF-C7280BE05BC2}"/>
    <hyperlink ref="B153" r:id="rId141" display="http://www.wetaskiwinminorhockey.com/" xr:uid="{EB82DABF-4397-4222-A90B-68D8F98FBE02}"/>
    <hyperlink ref="B154" r:id="rId142" display="http://www.whitecourtminorhockey.com/" xr:uid="{2082CE0F-96E5-4274-8139-49AB5CC3D0A1}"/>
  </hyperlink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612D9B-43D2-4A04-BE8B-7CBED9D8AEF6}">
  <dimension ref="A1"/>
  <sheetViews>
    <sheetView workbookViewId="0"/>
  </sheetViews>
  <sheetFormatPr defaultRowHeight="14.4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EA4484-EE75-46DA-9FF9-E44C17F5062E}">
  <dimension ref="B3:B20"/>
  <sheetViews>
    <sheetView workbookViewId="0">
      <selection activeCell="B3" sqref="B3:B20"/>
    </sheetView>
  </sheetViews>
  <sheetFormatPr defaultRowHeight="14.4"/>
  <cols>
    <col min="2" max="2" width="58" customWidth="1"/>
  </cols>
  <sheetData>
    <row r="3" spans="2:2">
      <c r="B3" s="23" t="s">
        <v>986</v>
      </c>
    </row>
    <row r="4" spans="2:2">
      <c r="B4" s="23" t="s">
        <v>987</v>
      </c>
    </row>
    <row r="5" spans="2:2">
      <c r="B5" s="23" t="s">
        <v>988</v>
      </c>
    </row>
    <row r="6" spans="2:2">
      <c r="B6" s="23" t="s">
        <v>989</v>
      </c>
    </row>
    <row r="7" spans="2:2" ht="27.6">
      <c r="B7" s="23" t="s">
        <v>990</v>
      </c>
    </row>
    <row r="8" spans="2:2">
      <c r="B8" s="23" t="s">
        <v>991</v>
      </c>
    </row>
    <row r="9" spans="2:2">
      <c r="B9" s="23" t="s">
        <v>992</v>
      </c>
    </row>
    <row r="10" spans="2:2">
      <c r="B10" s="23" t="s">
        <v>993</v>
      </c>
    </row>
    <row r="11" spans="2:2">
      <c r="B11" s="23" t="s">
        <v>994</v>
      </c>
    </row>
    <row r="12" spans="2:2">
      <c r="B12" s="23" t="s">
        <v>995</v>
      </c>
    </row>
    <row r="13" spans="2:2" ht="27.6">
      <c r="B13" s="23" t="s">
        <v>996</v>
      </c>
    </row>
    <row r="14" spans="2:2">
      <c r="B14" s="23" t="s">
        <v>997</v>
      </c>
    </row>
    <row r="15" spans="2:2">
      <c r="B15" s="23" t="s">
        <v>998</v>
      </c>
    </row>
    <row r="16" spans="2:2">
      <c r="B16" s="23" t="s">
        <v>999</v>
      </c>
    </row>
    <row r="17" spans="2:2">
      <c r="B17" s="23" t="s">
        <v>1000</v>
      </c>
    </row>
    <row r="18" spans="2:2" ht="27.6">
      <c r="B18" s="23" t="s">
        <v>1001</v>
      </c>
    </row>
    <row r="19" spans="2:2">
      <c r="B19" s="23" t="s">
        <v>1002</v>
      </c>
    </row>
    <row r="20" spans="2:2">
      <c r="B20" s="23" t="s">
        <v>1003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64584A-7BD4-4E81-8E13-400A260E3CC0}">
  <dimension ref="B4:E19"/>
  <sheetViews>
    <sheetView topLeftCell="C1" workbookViewId="0">
      <selection sqref="A1:XFD1048576"/>
    </sheetView>
  </sheetViews>
  <sheetFormatPr defaultColWidth="14.44140625" defaultRowHeight="14.4"/>
  <cols>
    <col min="1" max="1" width="14.44140625" style="8"/>
    <col min="2" max="2" width="27" style="8" bestFit="1" customWidth="1"/>
    <col min="3" max="3" width="31.77734375" style="8" bestFit="1" customWidth="1"/>
    <col min="4" max="4" width="30.88671875" style="8" bestFit="1" customWidth="1"/>
    <col min="5" max="5" width="34" style="8" bestFit="1" customWidth="1"/>
    <col min="6" max="16384" width="14.44140625" style="8"/>
  </cols>
  <sheetData>
    <row r="4" spans="2:5">
      <c r="B4" s="22" t="s">
        <v>1089</v>
      </c>
      <c r="C4" s="22" t="s">
        <v>1052</v>
      </c>
      <c r="D4" s="22" t="s">
        <v>1066</v>
      </c>
      <c r="E4" s="22" t="s">
        <v>1082</v>
      </c>
    </row>
    <row r="5" spans="2:5" ht="27.6">
      <c r="B5" s="21" t="s">
        <v>1067</v>
      </c>
      <c r="C5" s="21" t="s">
        <v>1053</v>
      </c>
      <c r="D5" s="21" t="s">
        <v>1067</v>
      </c>
      <c r="E5" s="21" t="s">
        <v>1083</v>
      </c>
    </row>
    <row r="6" spans="2:5" ht="27.6">
      <c r="B6" s="21" t="s">
        <v>1090</v>
      </c>
      <c r="C6" s="21" t="s">
        <v>1054</v>
      </c>
      <c r="D6" s="21" t="s">
        <v>1068</v>
      </c>
      <c r="E6" s="21" t="s">
        <v>1084</v>
      </c>
    </row>
    <row r="7" spans="2:5" ht="27.6">
      <c r="B7" s="21" t="s">
        <v>1091</v>
      </c>
      <c r="C7" s="21" t="s">
        <v>1055</v>
      </c>
      <c r="D7" s="21" t="s">
        <v>1069</v>
      </c>
      <c r="E7" s="21" t="s">
        <v>1085</v>
      </c>
    </row>
    <row r="8" spans="2:5" ht="27.6">
      <c r="B8" s="21" t="s">
        <v>1092</v>
      </c>
      <c r="C8" s="21" t="s">
        <v>1056</v>
      </c>
      <c r="D8" s="21" t="s">
        <v>1070</v>
      </c>
      <c r="E8" s="21" t="s">
        <v>1086</v>
      </c>
    </row>
    <row r="9" spans="2:5" ht="27.6">
      <c r="B9" s="21" t="s">
        <v>1093</v>
      </c>
      <c r="C9" s="21" t="s">
        <v>1057</v>
      </c>
      <c r="D9" s="21" t="s">
        <v>1071</v>
      </c>
      <c r="E9" s="21" t="s">
        <v>1087</v>
      </c>
    </row>
    <row r="10" spans="2:5" ht="27.6">
      <c r="B10" s="21" t="s">
        <v>1077</v>
      </c>
      <c r="C10" s="21" t="s">
        <v>1058</v>
      </c>
      <c r="D10" s="21" t="s">
        <v>1072</v>
      </c>
      <c r="E10" s="21" t="s">
        <v>1088</v>
      </c>
    </row>
    <row r="11" spans="2:5" ht="27.6">
      <c r="B11" s="21" t="s">
        <v>1079</v>
      </c>
      <c r="C11" s="21" t="s">
        <v>1059</v>
      </c>
      <c r="D11" s="21" t="s">
        <v>1073</v>
      </c>
    </row>
    <row r="12" spans="2:5" ht="27.6">
      <c r="B12" s="21" t="s">
        <v>1080</v>
      </c>
      <c r="C12" s="21" t="s">
        <v>1060</v>
      </c>
      <c r="D12" s="21" t="s">
        <v>1074</v>
      </c>
    </row>
    <row r="13" spans="2:5" ht="27.6">
      <c r="B13" s="21" t="s">
        <v>1081</v>
      </c>
      <c r="C13" s="21" t="s">
        <v>1061</v>
      </c>
      <c r="D13" s="21" t="s">
        <v>1075</v>
      </c>
    </row>
    <row r="14" spans="2:5" ht="27.6">
      <c r="C14" s="21" t="s">
        <v>1062</v>
      </c>
      <c r="D14" s="21" t="s">
        <v>1076</v>
      </c>
    </row>
    <row r="15" spans="2:5" ht="27.6">
      <c r="C15" s="21" t="s">
        <v>1063</v>
      </c>
      <c r="D15" s="21" t="s">
        <v>1077</v>
      </c>
    </row>
    <row r="16" spans="2:5" ht="27.6">
      <c r="C16" s="21" t="s">
        <v>1064</v>
      </c>
      <c r="D16" s="21" t="s">
        <v>1078</v>
      </c>
    </row>
    <row r="17" spans="3:4" ht="27.6">
      <c r="C17" s="21" t="s">
        <v>1065</v>
      </c>
      <c r="D17" s="21" t="s">
        <v>1079</v>
      </c>
    </row>
    <row r="18" spans="3:4" ht="27.6">
      <c r="D18" s="21" t="s">
        <v>1080</v>
      </c>
    </row>
    <row r="19" spans="3:4" ht="27.6">
      <c r="D19" s="21" t="s">
        <v>1081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38037E-50BE-4C87-AE98-FB54EC1E13B1}">
  <dimension ref="B3:B66"/>
  <sheetViews>
    <sheetView workbookViewId="0">
      <selection activeCell="B1" sqref="B1:B1048576"/>
    </sheetView>
  </sheetViews>
  <sheetFormatPr defaultRowHeight="14.4"/>
  <sheetData>
    <row r="3" spans="2:2" ht="72">
      <c r="B3" s="7" t="s">
        <v>1004</v>
      </c>
    </row>
    <row r="5" spans="2:2" ht="72">
      <c r="B5" s="7" t="s">
        <v>1005</v>
      </c>
    </row>
    <row r="7" spans="2:2" ht="86.4">
      <c r="B7" s="7" t="s">
        <v>1006</v>
      </c>
    </row>
    <row r="9" spans="2:2" ht="72">
      <c r="B9" s="7" t="s">
        <v>1007</v>
      </c>
    </row>
    <row r="11" spans="2:2" ht="86.4">
      <c r="B11" s="7" t="s">
        <v>1008</v>
      </c>
    </row>
    <row r="13" spans="2:2" ht="86.4">
      <c r="B13" s="7" t="s">
        <v>1009</v>
      </c>
    </row>
    <row r="15" spans="2:2" ht="86.4">
      <c r="B15" s="7" t="s">
        <v>1010</v>
      </c>
    </row>
    <row r="17" spans="2:2" ht="72">
      <c r="B17" s="7" t="s">
        <v>1011</v>
      </c>
    </row>
    <row r="19" spans="2:2" ht="100.8">
      <c r="B19" s="7" t="s">
        <v>1012</v>
      </c>
    </row>
    <row r="21" spans="2:2" ht="72">
      <c r="B21" s="7" t="s">
        <v>1013</v>
      </c>
    </row>
    <row r="23" spans="2:2" ht="100.8">
      <c r="B23" s="7" t="s">
        <v>1014</v>
      </c>
    </row>
    <row r="25" spans="2:2" ht="86.4">
      <c r="B25" s="7" t="s">
        <v>1015</v>
      </c>
    </row>
    <row r="27" spans="2:2" ht="86.4">
      <c r="B27" s="7" t="s">
        <v>1016</v>
      </c>
    </row>
    <row r="29" spans="2:2" ht="72">
      <c r="B29" s="7" t="s">
        <v>1017</v>
      </c>
    </row>
    <row r="31" spans="2:2" ht="72">
      <c r="B31" s="7" t="s">
        <v>1018</v>
      </c>
    </row>
    <row r="33" spans="2:2" ht="100.8">
      <c r="B33" s="7" t="s">
        <v>1019</v>
      </c>
    </row>
    <row r="35" spans="2:2" ht="86.4">
      <c r="B35" s="7" t="s">
        <v>1020</v>
      </c>
    </row>
    <row r="37" spans="2:2" ht="86.4">
      <c r="B37" s="7" t="s">
        <v>1021</v>
      </c>
    </row>
    <row r="39" spans="2:2" ht="100.8">
      <c r="B39" s="7" t="s">
        <v>1022</v>
      </c>
    </row>
    <row r="41" spans="2:2" ht="86.4">
      <c r="B41" s="7" t="s">
        <v>1023</v>
      </c>
    </row>
    <row r="43" spans="2:2" ht="43.2">
      <c r="B43" s="7" t="s">
        <v>1024</v>
      </c>
    </row>
    <row r="45" spans="2:2" ht="86.4">
      <c r="B45" s="7" t="s">
        <v>1025</v>
      </c>
    </row>
    <row r="47" spans="2:2" ht="72">
      <c r="B47" s="7" t="s">
        <v>1026</v>
      </c>
    </row>
    <row r="49" spans="2:2" ht="72">
      <c r="B49" s="7" t="s">
        <v>1027</v>
      </c>
    </row>
    <row r="51" spans="2:2" ht="72">
      <c r="B51" s="7" t="s">
        <v>1028</v>
      </c>
    </row>
    <row r="53" spans="2:2" ht="86.4">
      <c r="B53" s="7" t="s">
        <v>1029</v>
      </c>
    </row>
    <row r="55" spans="2:2" ht="100.8">
      <c r="B55" s="7" t="s">
        <v>1030</v>
      </c>
    </row>
    <row r="57" spans="2:2" ht="72">
      <c r="B57" s="7" t="s">
        <v>1031</v>
      </c>
    </row>
    <row r="58" spans="2:2" ht="86.4">
      <c r="B58" s="7" t="s">
        <v>1032</v>
      </c>
    </row>
    <row r="60" spans="2:2" ht="72">
      <c r="B60" s="7" t="s">
        <v>1033</v>
      </c>
    </row>
    <row r="62" spans="2:2" ht="86.4">
      <c r="B62" s="7" t="s">
        <v>1034</v>
      </c>
    </row>
    <row r="64" spans="2:2" ht="115.2">
      <c r="B64" s="7" t="s">
        <v>1035</v>
      </c>
    </row>
    <row r="66" spans="2:2" ht="86.4">
      <c r="B66" s="7" t="s">
        <v>1036</v>
      </c>
    </row>
  </sheetData>
  <hyperlinks>
    <hyperlink ref="B3" r:id="rId1" display="http://www.avalonceltics.com/" xr:uid="{E3211BA9-8D77-4D94-9B3F-AB23B1192F77}"/>
    <hyperlink ref="B5" r:id="rId2" display="https://www.facebook.com/groups/47822962105" xr:uid="{5D365AAF-BECB-448C-964A-6695C4C04C27}"/>
    <hyperlink ref="B7" r:id="rId3" display="http://www.bayarenarovers.ca/" xr:uid="{B3A4E41E-C00D-4590-96BB-FF561A6A7DAB}"/>
    <hyperlink ref="B9" r:id="rId4" tooltip="blocked::http://www.sport.ca/beothics" display="https://www.facebook.com/BeothicMinor/" xr:uid="{63EE3C4F-5FFC-4E50-8014-3E34FBE86BAF}"/>
    <hyperlink ref="B11" r:id="rId5" display="https://www.facebook.com/BFMHockey" xr:uid="{D7422A30-8AA4-4A85-B319-A960C8B2082D}"/>
    <hyperlink ref="B13" r:id="rId6" display="http://www.leaguelineup.com/welcome.asp?url=bonavistacabots" xr:uid="{7BAFC6A3-5639-4DE5-9C3B-FFA0EF307F8A}"/>
    <hyperlink ref="B15" r:id="rId7" tooltip="Botwood Area Minor Hockey Association" display="https://www.facebook.com/letsgobotwood/" xr:uid="{B33130F5-0221-4EB6-B659-FD3CAF497715}"/>
    <hyperlink ref="B17" r:id="rId8" display="http://goceebeesgo.weebly.com/" xr:uid="{2D6956E8-9A7C-4151-BC5A-25C42487FD6F}"/>
    <hyperlink ref="B19" r:id="rId9" display="https://www.facebook.com/groups/338582622974804" xr:uid="{34C28028-AF4F-4156-9B8D-40BAE380B3AC}"/>
    <hyperlink ref="B21" r:id="rId10" display="http://www.clarenvilleminorhockey.ca/" xr:uid="{509F83AF-A8C7-4CFA-81F0-FA587CB9C33E}"/>
    <hyperlink ref="B23" r:id="rId11" display="http://www.cbrminorhockey.com/" xr:uid="{D23058BA-E710-4DC5-97FD-29D92E4F037E}"/>
    <hyperlink ref="B25" r:id="rId12" display="https://cbminorhockey.ca/" xr:uid="{35F2E5D7-C481-49A0-BBED-0E357D0E5D6B}"/>
    <hyperlink ref="B27" r:id="rId13" display="https://www.deerlakeminorhockey.ca/" xr:uid="{6775B615-D74E-4412-878E-155370051770}"/>
    <hyperlink ref="B29" r:id="rId14" display="http://ganderminorhockey.ca/" xr:uid="{263A694A-26A6-4330-831D-5D3925D4459A}"/>
    <hyperlink ref="B31" r:id="rId15" tooltip="Goulds Minor Hockey Association" display="http://gouldspacers.ca/" xr:uid="{DC9C8DD5-189D-46F0-97B5-A30458F4C34E}"/>
    <hyperlink ref="B33" r:id="rId16" display="https://gfwminorhockey.teamsnapsites.com/" xr:uid="{D5704578-1486-44E9-9C13-2738BB17A232}"/>
    <hyperlink ref="B35" r:id="rId17" tooltip="blocked::http://www.leaguelineup.com/welcome.asp?url=gbswildcats" display="http://www.leaguelineup.com/welcome.asp?url=gbswildcats" xr:uid="{458961B2-A714-412B-9FD8-BF6B7028A253}"/>
    <hyperlink ref="B37" r:id="rId18" display="https://www.facebook.com/groups/466665973378210/" xr:uid="{38241191-6C9E-44A8-BA58-C9F84917F145}"/>
    <hyperlink ref="B39" r:id="rId19" display="https://www.facebook.com/LMXMHA" xr:uid="{B4D6CC2C-B510-495C-BF91-E4288A89301B}"/>
    <hyperlink ref="B41" r:id="rId20" display="http://www.leaguelineup.com/seahawks99" xr:uid="{DA072AA9-5BBA-43C8-A1EF-90BA35259570}"/>
    <hyperlink ref="B43" r:id="rId21" display="http://marystownmariners.com/" xr:uid="{7116D6B3-4999-4563-BA92-25C7E077310B}"/>
    <hyperlink ref="B45" r:id="rId22" display="http://www.mountpearlblades.com/" xr:uid="{639C24A4-8D45-4B53-A755-119A1B57FBB2}"/>
    <hyperlink ref="B47" r:id="rId23" display="http://www.niha.ca/" xr:uid="{96DD9914-A327-4872-B105-9993E4172555}"/>
    <hyperlink ref="B49" r:id="rId24" display="https://northeastminorhockeyassociation.teamsnapsites.com/" xr:uid="{58CF8F7E-D468-4C1A-A95D-C155E1E0FDCD}"/>
    <hyperlink ref="B51" r:id="rId25" display="http://www.paradiseminorhockey.ca/" xr:uid="{FD469644-D336-4CB2-9C41-FD826CC41382}"/>
    <hyperlink ref="B53" r:id="rId26" display="http://pmha.weebly.com/" xr:uid="{4044CF03-D855-45FB-9A37-9DC4EAFCB3BA}"/>
    <hyperlink ref="B55" r:id="rId27" display="https://www.facebook.com/stanthonypolars" xr:uid="{67BE7B11-A5DC-4425-9EDF-A4C320501268}"/>
    <hyperlink ref="B57" r:id="rId28" display="http://www.capshockey.ca/" xr:uid="{20EC8942-4551-4F61-92A7-80FC0689866C}"/>
    <hyperlink ref="B58" r:id="rId29" display="http://www.southernshoreminorhockey.ca/" xr:uid="{45FC4979-0929-4D40-B8CE-4CD74A8DFCDA}"/>
    <hyperlink ref="B60" r:id="rId30" display="http://www.stephenvilleminorhockey.com/" xr:uid="{D6C39D89-7774-4CAB-8088-DA2C044FB203}"/>
    <hyperlink ref="B62" r:id="rId31" display="http://tpmha.goalline.ca/" xr:uid="{5B7CD30D-EDF9-436E-80A8-428B787D3E4C}"/>
    <hyperlink ref="B64" r:id="rId32" display="http://leaguelineup.com/combineshockey" xr:uid="{6BAFA50E-716E-4E2F-8735-973CDB8756A1}"/>
    <hyperlink ref="B66" r:id="rId33" display="https://www.facebook.com/groups/863489524530605" xr:uid="{90B565DB-6D93-42D6-AB66-86624C75D675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F2AA89-3599-4349-BAF9-A458E9D16D97}">
  <dimension ref="A3:O31"/>
  <sheetViews>
    <sheetView workbookViewId="0">
      <selection sqref="A1:XFD1048576"/>
    </sheetView>
  </sheetViews>
  <sheetFormatPr defaultColWidth="8.88671875" defaultRowHeight="14.4"/>
  <cols>
    <col min="1" max="1" width="38.5546875" style="8" bestFit="1" customWidth="1"/>
    <col min="2" max="2" width="32.44140625" style="8" bestFit="1" customWidth="1"/>
    <col min="3" max="3" width="19.21875" style="8" bestFit="1" customWidth="1"/>
    <col min="4" max="4" width="15.88671875" style="8" bestFit="1" customWidth="1"/>
    <col min="5" max="5" width="11.88671875" style="8" bestFit="1" customWidth="1"/>
    <col min="6" max="6" width="21.44140625" style="8" bestFit="1" customWidth="1"/>
    <col min="7" max="7" width="17.21875" style="8" bestFit="1" customWidth="1"/>
    <col min="8" max="8" width="26.88671875" style="8" bestFit="1" customWidth="1"/>
    <col min="9" max="9" width="11.44140625" style="8" bestFit="1" customWidth="1"/>
    <col min="10" max="10" width="14.44140625" style="8" bestFit="1" customWidth="1"/>
    <col min="11" max="11" width="15.6640625" style="8" bestFit="1" customWidth="1"/>
    <col min="12" max="12" width="26.88671875" style="8" bestFit="1" customWidth="1"/>
    <col min="13" max="13" width="33.33203125" style="8" bestFit="1" customWidth="1"/>
    <col min="14" max="14" width="14.88671875" style="8" bestFit="1" customWidth="1"/>
    <col min="15" max="15" width="24.77734375" style="8" bestFit="1" customWidth="1"/>
    <col min="16" max="16384" width="8.88671875" style="8"/>
  </cols>
  <sheetData>
    <row r="3" spans="1:15">
      <c r="A3" s="22" t="s">
        <v>1207</v>
      </c>
      <c r="B3" s="31" t="s">
        <v>1037</v>
      </c>
      <c r="C3" s="31" t="s">
        <v>1038</v>
      </c>
      <c r="D3" s="31" t="s">
        <v>1039</v>
      </c>
      <c r="E3" s="31" t="s">
        <v>1040</v>
      </c>
      <c r="F3" s="31" t="s">
        <v>1041</v>
      </c>
      <c r="G3" s="31" t="s">
        <v>1042</v>
      </c>
      <c r="H3" s="31" t="s">
        <v>1043</v>
      </c>
      <c r="I3" s="31" t="s">
        <v>1044</v>
      </c>
      <c r="J3" s="31" t="s">
        <v>1045</v>
      </c>
      <c r="K3" s="31" t="s">
        <v>1046</v>
      </c>
      <c r="L3" s="31" t="s">
        <v>1047</v>
      </c>
      <c r="M3" s="31" t="s">
        <v>1048</v>
      </c>
      <c r="N3" s="31" t="s">
        <v>1049</v>
      </c>
      <c r="O3" s="31" t="s">
        <v>1050</v>
      </c>
    </row>
    <row r="4" spans="1:15" ht="55.2">
      <c r="A4" s="21" t="s">
        <v>1128</v>
      </c>
      <c r="B4" s="21" t="s">
        <v>1128</v>
      </c>
      <c r="C4" s="21" t="s">
        <v>1116</v>
      </c>
      <c r="D4" s="21" t="s">
        <v>1116</v>
      </c>
      <c r="E4" s="21" t="s">
        <v>1094</v>
      </c>
      <c r="J4" s="21" t="s">
        <v>1151</v>
      </c>
      <c r="K4" s="21" t="s">
        <v>1144</v>
      </c>
      <c r="L4" s="21" t="s">
        <v>1179</v>
      </c>
      <c r="M4" s="21" t="s">
        <v>1162</v>
      </c>
      <c r="O4" s="21" t="s">
        <v>1115</v>
      </c>
    </row>
    <row r="5" spans="1:15" ht="55.2">
      <c r="A5" s="21" t="s">
        <v>1208</v>
      </c>
      <c r="B5" s="21" t="s">
        <v>1129</v>
      </c>
      <c r="C5" s="21" t="s">
        <v>1117</v>
      </c>
      <c r="D5" s="21" t="s">
        <v>1117</v>
      </c>
      <c r="E5" s="21" t="s">
        <v>1095</v>
      </c>
      <c r="J5" s="21" t="s">
        <v>1152</v>
      </c>
      <c r="K5" s="21" t="s">
        <v>1145</v>
      </c>
      <c r="L5" s="21" t="s">
        <v>1180</v>
      </c>
      <c r="M5" s="21" t="s">
        <v>1163</v>
      </c>
      <c r="O5" s="21" t="s">
        <v>1116</v>
      </c>
    </row>
    <row r="6" spans="1:15" ht="55.2">
      <c r="A6" s="21" t="s">
        <v>1209</v>
      </c>
      <c r="B6" s="21" t="s">
        <v>1130</v>
      </c>
      <c r="C6" s="21" t="s">
        <v>1134</v>
      </c>
      <c r="D6" s="21" t="s">
        <v>1051</v>
      </c>
      <c r="E6" s="21" t="s">
        <v>1096</v>
      </c>
      <c r="J6" s="21" t="s">
        <v>1153</v>
      </c>
      <c r="K6" s="21" t="s">
        <v>1146</v>
      </c>
      <c r="L6" s="21" t="s">
        <v>1181</v>
      </c>
      <c r="M6" s="21" t="s">
        <v>1151</v>
      </c>
      <c r="O6" s="21" t="s">
        <v>1117</v>
      </c>
    </row>
    <row r="7" spans="1:15" ht="55.2">
      <c r="A7" s="21" t="s">
        <v>1210</v>
      </c>
      <c r="B7" s="21" t="s">
        <v>1131</v>
      </c>
      <c r="C7" s="21" t="s">
        <v>1135</v>
      </c>
      <c r="D7" s="21" t="s">
        <v>1177</v>
      </c>
      <c r="E7" s="21" t="s">
        <v>1097</v>
      </c>
      <c r="J7" s="21" t="s">
        <v>1154</v>
      </c>
      <c r="K7" s="21" t="s">
        <v>1147</v>
      </c>
      <c r="L7" s="21" t="s">
        <v>1182</v>
      </c>
      <c r="M7" s="21" t="s">
        <v>1164</v>
      </c>
      <c r="O7" s="21" t="s">
        <v>1118</v>
      </c>
    </row>
    <row r="8" spans="1:15" ht="55.2">
      <c r="A8" s="21" t="s">
        <v>1211</v>
      </c>
      <c r="B8" s="21" t="s">
        <v>1132</v>
      </c>
      <c r="C8" s="21" t="s">
        <v>1136</v>
      </c>
      <c r="D8" s="21" t="s">
        <v>1178</v>
      </c>
      <c r="E8" s="21" t="s">
        <v>1098</v>
      </c>
      <c r="J8" s="21" t="s">
        <v>1155</v>
      </c>
      <c r="K8" s="21" t="s">
        <v>1148</v>
      </c>
      <c r="L8" s="21" t="s">
        <v>1183</v>
      </c>
      <c r="M8" s="21" t="s">
        <v>1165</v>
      </c>
      <c r="O8" s="21" t="s">
        <v>1119</v>
      </c>
    </row>
    <row r="9" spans="1:15" ht="55.2">
      <c r="A9" s="21" t="s">
        <v>1212</v>
      </c>
      <c r="B9" s="21" t="s">
        <v>1133</v>
      </c>
      <c r="C9" s="21" t="s">
        <v>1137</v>
      </c>
      <c r="D9" s="21" t="s">
        <v>1126</v>
      </c>
      <c r="E9" s="21" t="s">
        <v>1099</v>
      </c>
      <c r="J9" s="21" t="s">
        <v>1156</v>
      </c>
      <c r="K9" s="21" t="s">
        <v>1149</v>
      </c>
      <c r="L9" s="21" t="s">
        <v>1184</v>
      </c>
      <c r="M9" s="21" t="s">
        <v>1102</v>
      </c>
      <c r="O9" s="21" t="s">
        <v>1120</v>
      </c>
    </row>
    <row r="10" spans="1:15" ht="55.2">
      <c r="A10" s="21" t="s">
        <v>1213</v>
      </c>
      <c r="C10" s="21" t="s">
        <v>1138</v>
      </c>
      <c r="E10" s="21" t="s">
        <v>1100</v>
      </c>
      <c r="J10" s="21" t="s">
        <v>1157</v>
      </c>
      <c r="K10" s="21" t="s">
        <v>1150</v>
      </c>
      <c r="L10" s="21" t="s">
        <v>1185</v>
      </c>
      <c r="M10" s="21" t="s">
        <v>1166</v>
      </c>
      <c r="O10" s="21" t="s">
        <v>1121</v>
      </c>
    </row>
    <row r="11" spans="1:15" ht="55.2">
      <c r="A11" s="21" t="s">
        <v>1214</v>
      </c>
      <c r="C11" s="21" t="s">
        <v>1139</v>
      </c>
      <c r="E11" s="21" t="s">
        <v>1101</v>
      </c>
      <c r="J11" s="21" t="s">
        <v>1158</v>
      </c>
      <c r="L11" s="21" t="s">
        <v>1186</v>
      </c>
      <c r="M11" s="21" t="s">
        <v>1106</v>
      </c>
      <c r="O11" s="21" t="s">
        <v>1122</v>
      </c>
    </row>
    <row r="12" spans="1:15" ht="69">
      <c r="A12" s="21" t="s">
        <v>1215</v>
      </c>
      <c r="C12" s="21" t="s">
        <v>1140</v>
      </c>
      <c r="E12" s="21" t="s">
        <v>1102</v>
      </c>
      <c r="J12" s="21" t="s">
        <v>1159</v>
      </c>
      <c r="L12" s="21" t="s">
        <v>1187</v>
      </c>
      <c r="M12" s="21" t="s">
        <v>1167</v>
      </c>
      <c r="O12" s="21" t="s">
        <v>1123</v>
      </c>
    </row>
    <row r="13" spans="1:15" ht="69">
      <c r="A13" s="21" t="s">
        <v>1216</v>
      </c>
      <c r="C13" s="21" t="s">
        <v>1141</v>
      </c>
      <c r="E13" s="21" t="s">
        <v>1103</v>
      </c>
      <c r="J13" s="21" t="s">
        <v>1160</v>
      </c>
      <c r="L13" s="21" t="s">
        <v>1188</v>
      </c>
      <c r="M13" s="21" t="s">
        <v>1154</v>
      </c>
      <c r="O13" s="21" t="s">
        <v>1124</v>
      </c>
    </row>
    <row r="14" spans="1:15" ht="82.8">
      <c r="A14" s="21" t="s">
        <v>1217</v>
      </c>
      <c r="C14" s="21" t="s">
        <v>1142</v>
      </c>
      <c r="E14" s="21" t="s">
        <v>1104</v>
      </c>
      <c r="J14" s="21" t="s">
        <v>1161</v>
      </c>
      <c r="L14" s="21" t="s">
        <v>1189</v>
      </c>
      <c r="M14" s="21" t="s">
        <v>1168</v>
      </c>
      <c r="O14" s="21" t="s">
        <v>1125</v>
      </c>
    </row>
    <row r="15" spans="1:15" ht="69">
      <c r="A15" s="21" t="s">
        <v>1218</v>
      </c>
      <c r="C15" s="21" t="s">
        <v>1143</v>
      </c>
      <c r="E15" s="21" t="s">
        <v>1105</v>
      </c>
      <c r="L15" s="21" t="s">
        <v>1190</v>
      </c>
      <c r="M15" s="21" t="s">
        <v>1157</v>
      </c>
      <c r="O15" s="21" t="s">
        <v>1126</v>
      </c>
    </row>
    <row r="16" spans="1:15" ht="69">
      <c r="A16" s="21" t="s">
        <v>1219</v>
      </c>
      <c r="E16" s="21" t="s">
        <v>1106</v>
      </c>
      <c r="L16" s="21" t="s">
        <v>1191</v>
      </c>
      <c r="M16" s="21" t="s">
        <v>1169</v>
      </c>
      <c r="O16" s="21" t="s">
        <v>1127</v>
      </c>
    </row>
    <row r="17" spans="1:13" ht="55.2">
      <c r="A17" s="21" t="s">
        <v>1220</v>
      </c>
      <c r="E17" s="21" t="s">
        <v>1107</v>
      </c>
      <c r="L17" s="21" t="s">
        <v>1192</v>
      </c>
      <c r="M17" s="21" t="s">
        <v>1170</v>
      </c>
    </row>
    <row r="18" spans="1:13" ht="55.2">
      <c r="A18" s="21" t="s">
        <v>1221</v>
      </c>
      <c r="E18" s="21" t="s">
        <v>1108</v>
      </c>
      <c r="L18" s="21" t="s">
        <v>1193</v>
      </c>
      <c r="M18" s="21" t="s">
        <v>1171</v>
      </c>
    </row>
    <row r="19" spans="1:13" ht="55.2">
      <c r="A19" s="21" t="s">
        <v>1222</v>
      </c>
      <c r="E19" s="21" t="s">
        <v>1109</v>
      </c>
      <c r="L19" s="21" t="s">
        <v>1194</v>
      </c>
      <c r="M19" s="21" t="s">
        <v>1172</v>
      </c>
    </row>
    <row r="20" spans="1:13" ht="69">
      <c r="A20" s="21" t="s">
        <v>1223</v>
      </c>
      <c r="E20" s="21" t="s">
        <v>1110</v>
      </c>
      <c r="L20" s="21" t="s">
        <v>1195</v>
      </c>
      <c r="M20" s="21" t="s">
        <v>1173</v>
      </c>
    </row>
    <row r="21" spans="1:13" ht="55.2">
      <c r="A21" s="21" t="s">
        <v>1224</v>
      </c>
      <c r="E21" s="21" t="s">
        <v>1111</v>
      </c>
      <c r="L21" s="21" t="s">
        <v>1196</v>
      </c>
      <c r="M21" s="21" t="s">
        <v>1174</v>
      </c>
    </row>
    <row r="22" spans="1:13" ht="55.2">
      <c r="A22" s="21" t="s">
        <v>1225</v>
      </c>
      <c r="E22" s="21" t="s">
        <v>1112</v>
      </c>
      <c r="L22" s="21" t="s">
        <v>1197</v>
      </c>
      <c r="M22" s="21" t="s">
        <v>1175</v>
      </c>
    </row>
    <row r="23" spans="1:13" ht="55.2">
      <c r="A23" s="21" t="s">
        <v>1226</v>
      </c>
      <c r="E23" s="21" t="s">
        <v>1113</v>
      </c>
      <c r="L23" s="21" t="s">
        <v>1198</v>
      </c>
      <c r="M23" s="21" t="s">
        <v>1161</v>
      </c>
    </row>
    <row r="24" spans="1:13" ht="55.2">
      <c r="A24" s="21" t="s">
        <v>1227</v>
      </c>
      <c r="E24" s="21" t="s">
        <v>1114</v>
      </c>
      <c r="L24" s="21" t="s">
        <v>1199</v>
      </c>
      <c r="M24" s="21" t="s">
        <v>1176</v>
      </c>
    </row>
    <row r="25" spans="1:13" ht="27.6">
      <c r="A25" s="21" t="s">
        <v>1228</v>
      </c>
      <c r="L25" s="21" t="s">
        <v>1200</v>
      </c>
      <c r="M25" s="21" t="s">
        <v>1111</v>
      </c>
    </row>
    <row r="26" spans="1:13" ht="41.4">
      <c r="A26" s="21" t="s">
        <v>1229</v>
      </c>
      <c r="L26" s="21" t="s">
        <v>1201</v>
      </c>
    </row>
    <row r="27" spans="1:13" ht="27.6">
      <c r="A27" s="21" t="s">
        <v>1230</v>
      </c>
      <c r="L27" s="21" t="s">
        <v>1202</v>
      </c>
    </row>
    <row r="28" spans="1:13" ht="27.6">
      <c r="A28" s="21" t="s">
        <v>1231</v>
      </c>
      <c r="L28" s="21" t="s">
        <v>1203</v>
      </c>
    </row>
    <row r="29" spans="1:13" ht="27.6">
      <c r="A29" s="21" t="s">
        <v>1109</v>
      </c>
      <c r="L29" s="21" t="s">
        <v>1204</v>
      </c>
    </row>
    <row r="30" spans="1:13" ht="27.6">
      <c r="L30" s="21" t="s">
        <v>1205</v>
      </c>
    </row>
    <row r="31" spans="1:13" ht="27.6">
      <c r="L31" s="21" t="s">
        <v>1206</v>
      </c>
    </row>
  </sheetData>
  <hyperlinks>
    <hyperlink ref="B3" r:id="rId1" location="reg-1" display="https://www.hockey.qc.ca/fr/index.html - reg-1" xr:uid="{CB82CB24-0B8D-4E75-92A5-4D91D9E3CEAB}"/>
    <hyperlink ref="C3" r:id="rId2" location="reg-2" display="https://www.hockey.qc.ca/fr/index.html - reg-2" xr:uid="{13FC21E8-F078-4461-B3DD-E301F45B3007}"/>
    <hyperlink ref="D3" r:id="rId3" location="reg-3" display="https://www.hockey.qc.ca/fr/index.html - reg-3" xr:uid="{62F713FA-5580-453E-80BB-3C79FA312657}"/>
    <hyperlink ref="E3" r:id="rId4" location="reg-4" display="https://www.hockey.qc.ca/fr/index.html - reg-4" xr:uid="{B6026E1E-5CD4-43C9-B49D-289DDD427186}"/>
    <hyperlink ref="F3" r:id="rId5" location="reg-5" display="https://www.hockey.qc.ca/fr/index.html - reg-5" xr:uid="{443BFFE4-58E2-46CC-9813-0053A8DC44BA}"/>
    <hyperlink ref="G3" r:id="rId6" location="reg-6" display="https://www.hockey.qc.ca/fr/index.html - reg-6" xr:uid="{5D8CAC67-2B00-4130-AD52-21B502545BA0}"/>
    <hyperlink ref="H3" r:id="rId7" location="reg-7" display="https://www.hockey.qc.ca/fr/index.html - reg-7" xr:uid="{BB9FC909-D93C-412F-A530-5E2F9454436C}"/>
    <hyperlink ref="I3" r:id="rId8" location="reg-8" display="https://www.hockey.qc.ca/fr/index.html - reg-8" xr:uid="{A63E2596-C5C0-486E-9AEB-F876FB03D1DA}"/>
    <hyperlink ref="J3" r:id="rId9" location="reg-9" display="https://www.hockey.qc.ca/fr/index.html - reg-9" xr:uid="{3E1444F9-F73C-473B-B2F6-C7C6FE9D3164}"/>
    <hyperlink ref="K3" r:id="rId10" location="reg-10" display="https://www.hockey.qc.ca/fr/index.html - reg-10" xr:uid="{DFC4A2DB-8C72-47CD-A187-C5CB5107990D}"/>
    <hyperlink ref="L3" r:id="rId11" location="reg-11" display="https://www.hockey.qc.ca/fr/index.html - reg-11" xr:uid="{E43F9DE5-53E6-4B41-8DC6-24EF0C911947}"/>
    <hyperlink ref="M3" r:id="rId12" location="reg-12" display="https://www.hockey.qc.ca/fr/index.html - reg-12" xr:uid="{89128646-0B5C-4D97-9725-55E2331386F1}"/>
    <hyperlink ref="N3" r:id="rId13" location="reg-13" display="https://www.hockey.qc.ca/fr/index.html - reg-13" xr:uid="{6BF2ABA0-6EBB-4AD3-8035-718490CF910E}"/>
    <hyperlink ref="O3" r:id="rId14" location="reg-14" display="https://www.hockey.qc.ca/fr/index.html - reg-14" xr:uid="{FD400F4F-4170-4E8B-9298-A6C6C0E75C46}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174F7A-7913-494A-B255-3641ED7C7740}">
  <dimension ref="B2:H13"/>
  <sheetViews>
    <sheetView workbookViewId="0">
      <selection activeCell="H3" sqref="H3:H4"/>
    </sheetView>
  </sheetViews>
  <sheetFormatPr defaultRowHeight="14.4"/>
  <cols>
    <col min="2" max="2" width="21.88671875" bestFit="1" customWidth="1"/>
    <col min="3" max="3" width="10.5546875" bestFit="1" customWidth="1"/>
    <col min="5" max="5" width="13.21875" bestFit="1" customWidth="1"/>
    <col min="6" max="6" width="11.21875" bestFit="1" customWidth="1"/>
    <col min="7" max="7" width="12.6640625" bestFit="1" customWidth="1"/>
    <col min="8" max="8" width="10.5546875" bestFit="1" customWidth="1"/>
  </cols>
  <sheetData>
    <row r="2" spans="2:8">
      <c r="B2" t="s">
        <v>2249</v>
      </c>
      <c r="C2" t="s">
        <v>2250</v>
      </c>
      <c r="E2" t="s">
        <v>2207</v>
      </c>
      <c r="F2" t="s">
        <v>2184</v>
      </c>
      <c r="G2" t="s">
        <v>2256</v>
      </c>
      <c r="H2" t="s">
        <v>2182</v>
      </c>
    </row>
    <row r="3" spans="2:8">
      <c r="B3" t="s">
        <v>2251</v>
      </c>
      <c r="C3">
        <v>3500</v>
      </c>
      <c r="E3" t="s">
        <v>282</v>
      </c>
      <c r="F3">
        <v>453</v>
      </c>
      <c r="G3">
        <v>15</v>
      </c>
      <c r="H3">
        <f>F3*G3</f>
        <v>6795</v>
      </c>
    </row>
    <row r="4" spans="2:8">
      <c r="B4" t="s">
        <v>2252</v>
      </c>
      <c r="C4">
        <v>50000</v>
      </c>
      <c r="E4" t="s">
        <v>2257</v>
      </c>
      <c r="F4">
        <v>67</v>
      </c>
      <c r="G4">
        <f>$G$3</f>
        <v>15</v>
      </c>
      <c r="H4">
        <f>F4*G4</f>
        <v>1005</v>
      </c>
    </row>
    <row r="5" spans="2:8">
      <c r="B5" t="s">
        <v>2253</v>
      </c>
      <c r="C5">
        <v>2500</v>
      </c>
      <c r="E5" t="s">
        <v>2258</v>
      </c>
      <c r="F5">
        <v>147</v>
      </c>
      <c r="G5">
        <f>$G$3</f>
        <v>15</v>
      </c>
      <c r="H5">
        <f>F5*G5</f>
        <v>2205</v>
      </c>
    </row>
    <row r="6" spans="2:8">
      <c r="B6" t="s">
        <v>2254</v>
      </c>
      <c r="C6">
        <v>75000</v>
      </c>
      <c r="E6" t="s">
        <v>2259</v>
      </c>
      <c r="F6">
        <v>151</v>
      </c>
      <c r="G6">
        <f>G3</f>
        <v>15</v>
      </c>
      <c r="H6">
        <f>F6*G6</f>
        <v>2265</v>
      </c>
    </row>
    <row r="7" spans="2:8">
      <c r="E7" t="s">
        <v>2260</v>
      </c>
      <c r="F7">
        <v>167</v>
      </c>
      <c r="G7">
        <f>G3</f>
        <v>15</v>
      </c>
      <c r="H7">
        <f>F7*G7</f>
        <v>2505</v>
      </c>
    </row>
    <row r="8" spans="2:8">
      <c r="B8" t="s">
        <v>2255</v>
      </c>
      <c r="C8">
        <v>5000</v>
      </c>
    </row>
    <row r="9" spans="2:8">
      <c r="H9">
        <f>SUM(H3:H8)</f>
        <v>14775</v>
      </c>
    </row>
    <row r="10" spans="2:8">
      <c r="B10" t="s">
        <v>2209</v>
      </c>
      <c r="C10">
        <v>12000</v>
      </c>
    </row>
    <row r="11" spans="2:8">
      <c r="E11" t="s">
        <v>2261</v>
      </c>
      <c r="H11">
        <v>34000</v>
      </c>
    </row>
    <row r="12" spans="2:8">
      <c r="B12" t="s">
        <v>2210</v>
      </c>
      <c r="C12">
        <v>50000</v>
      </c>
      <c r="E12" t="s">
        <v>2262</v>
      </c>
      <c r="H12">
        <v>40000</v>
      </c>
    </row>
    <row r="13" spans="2:8">
      <c r="H13">
        <f>SUM(H11:H12)</f>
        <v>74000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AF0D58-6CF9-44EF-ACB8-B83E0F76FA7D}">
  <dimension ref="A1:D208"/>
  <sheetViews>
    <sheetView workbookViewId="0">
      <selection sqref="A1:D1048576"/>
    </sheetView>
  </sheetViews>
  <sheetFormatPr defaultColWidth="34.5546875" defaultRowHeight="14.4"/>
  <cols>
    <col min="1" max="2" width="34.6640625" bestFit="1" customWidth="1"/>
    <col min="3" max="3" width="33.88671875" bestFit="1" customWidth="1"/>
    <col min="4" max="4" width="20" bestFit="1" customWidth="1"/>
  </cols>
  <sheetData>
    <row r="1" spans="1:4" ht="15" thickBot="1">
      <c r="A1" s="42" t="s">
        <v>1279</v>
      </c>
      <c r="B1" s="42" t="s">
        <v>1280</v>
      </c>
      <c r="C1" s="42" t="s">
        <v>1281</v>
      </c>
      <c r="D1" s="42" t="s">
        <v>1282</v>
      </c>
    </row>
    <row r="2" spans="1:4" ht="28.2" thickBot="1">
      <c r="A2" s="43" t="s">
        <v>1283</v>
      </c>
      <c r="B2" s="44" t="s">
        <v>1284</v>
      </c>
      <c r="C2" s="43" t="s">
        <v>1285</v>
      </c>
      <c r="D2" s="43" t="s">
        <v>1286</v>
      </c>
    </row>
    <row r="3" spans="1:4" ht="15" thickBot="1">
      <c r="A3" s="43" t="s">
        <v>1287</v>
      </c>
      <c r="B3" s="44" t="s">
        <v>1288</v>
      </c>
      <c r="C3" s="43" t="s">
        <v>1289</v>
      </c>
      <c r="D3" s="43" t="s">
        <v>1290</v>
      </c>
    </row>
    <row r="4" spans="1:4" ht="15" thickBot="1">
      <c r="A4" s="43" t="s">
        <v>1291</v>
      </c>
      <c r="B4" s="44" t="s">
        <v>1292</v>
      </c>
      <c r="C4" s="43" t="s">
        <v>1293</v>
      </c>
      <c r="D4" s="43" t="s">
        <v>1294</v>
      </c>
    </row>
    <row r="5" spans="1:4" ht="15" thickBot="1">
      <c r="A5" s="43" t="s">
        <v>1295</v>
      </c>
      <c r="B5" s="44" t="s">
        <v>1296</v>
      </c>
      <c r="C5" s="43" t="s">
        <v>1297</v>
      </c>
      <c r="D5" s="43" t="s">
        <v>1298</v>
      </c>
    </row>
    <row r="6" spans="1:4" ht="15" thickBot="1">
      <c r="A6" s="43" t="s">
        <v>1299</v>
      </c>
      <c r="B6" s="44" t="s">
        <v>1300</v>
      </c>
      <c r="C6" s="43" t="s">
        <v>1301</v>
      </c>
      <c r="D6" s="43" t="s">
        <v>1302</v>
      </c>
    </row>
    <row r="7" spans="1:4" ht="15" thickBot="1">
      <c r="A7" s="43" t="s">
        <v>1303</v>
      </c>
      <c r="B7" s="44" t="s">
        <v>1304</v>
      </c>
      <c r="C7" s="43" t="s">
        <v>1301</v>
      </c>
      <c r="D7" s="43" t="s">
        <v>1302</v>
      </c>
    </row>
    <row r="8" spans="1:4" ht="15" thickBot="1">
      <c r="A8" s="43" t="s">
        <v>1305</v>
      </c>
      <c r="B8" s="44" t="s">
        <v>1306</v>
      </c>
      <c r="C8" s="43"/>
      <c r="D8" s="43" t="s">
        <v>1307</v>
      </c>
    </row>
    <row r="9" spans="1:4" ht="15" thickBot="1">
      <c r="A9" s="43" t="s">
        <v>1308</v>
      </c>
      <c r="B9" s="44" t="s">
        <v>1309</v>
      </c>
      <c r="C9" s="43" t="s">
        <v>1310</v>
      </c>
      <c r="D9" s="43" t="s">
        <v>1311</v>
      </c>
    </row>
    <row r="10" spans="1:4" ht="15" thickBot="1">
      <c r="A10" s="43" t="s">
        <v>1312</v>
      </c>
      <c r="B10" s="44" t="s">
        <v>1313</v>
      </c>
      <c r="C10" s="43" t="s">
        <v>1314</v>
      </c>
      <c r="D10" s="43" t="s">
        <v>1315</v>
      </c>
    </row>
    <row r="11" spans="1:4" ht="15" thickBot="1">
      <c r="A11" s="43" t="s">
        <v>1316</v>
      </c>
      <c r="B11" s="44" t="s">
        <v>1317</v>
      </c>
      <c r="C11" s="43" t="s">
        <v>1318</v>
      </c>
      <c r="D11" s="43" t="s">
        <v>1319</v>
      </c>
    </row>
    <row r="12" spans="1:4" ht="15" thickBot="1">
      <c r="A12" s="43" t="s">
        <v>1320</v>
      </c>
      <c r="B12" s="44" t="s">
        <v>1321</v>
      </c>
      <c r="C12" s="43" t="s">
        <v>1322</v>
      </c>
      <c r="D12" s="43" t="s">
        <v>1323</v>
      </c>
    </row>
    <row r="13" spans="1:4" ht="15" thickBot="1">
      <c r="A13" s="43" t="s">
        <v>1324</v>
      </c>
      <c r="B13" s="44" t="s">
        <v>1325</v>
      </c>
      <c r="C13" s="43" t="s">
        <v>1326</v>
      </c>
      <c r="D13" s="43" t="s">
        <v>1327</v>
      </c>
    </row>
    <row r="14" spans="1:4" ht="15" thickBot="1">
      <c r="A14" s="43" t="s">
        <v>1328</v>
      </c>
      <c r="B14" s="44" t="s">
        <v>1329</v>
      </c>
      <c r="C14" s="43" t="s">
        <v>1330</v>
      </c>
      <c r="D14" s="43" t="s">
        <v>1331</v>
      </c>
    </row>
    <row r="15" spans="1:4" ht="15" thickBot="1">
      <c r="A15" s="43" t="s">
        <v>1332</v>
      </c>
      <c r="B15" s="44" t="s">
        <v>1333</v>
      </c>
      <c r="C15" s="43" t="s">
        <v>1334</v>
      </c>
      <c r="D15" s="43" t="s">
        <v>1335</v>
      </c>
    </row>
    <row r="16" spans="1:4" ht="15" thickBot="1">
      <c r="A16" s="43" t="s">
        <v>1336</v>
      </c>
      <c r="B16" s="43" t="s">
        <v>1337</v>
      </c>
      <c r="C16" s="43" t="s">
        <v>1338</v>
      </c>
      <c r="D16" s="43" t="s">
        <v>1257</v>
      </c>
    </row>
    <row r="17" spans="1:4" ht="15" thickBot="1">
      <c r="A17" s="43" t="s">
        <v>1339</v>
      </c>
      <c r="B17" s="43" t="s">
        <v>1340</v>
      </c>
      <c r="C17" s="43" t="s">
        <v>1341</v>
      </c>
      <c r="D17" s="43" t="s">
        <v>1342</v>
      </c>
    </row>
    <row r="18" spans="1:4" ht="15" thickBot="1">
      <c r="A18" s="43" t="s">
        <v>1343</v>
      </c>
      <c r="B18" s="43" t="s">
        <v>1344</v>
      </c>
      <c r="C18" s="43" t="s">
        <v>1345</v>
      </c>
      <c r="D18" s="43" t="s">
        <v>1346</v>
      </c>
    </row>
    <row r="19" spans="1:4" ht="28.2" thickBot="1">
      <c r="A19" s="43" t="s">
        <v>1347</v>
      </c>
      <c r="B19" s="43" t="s">
        <v>1348</v>
      </c>
      <c r="C19" s="43" t="s">
        <v>1349</v>
      </c>
      <c r="D19" s="43" t="s">
        <v>1350</v>
      </c>
    </row>
    <row r="20" spans="1:4" ht="15" thickBot="1">
      <c r="A20" s="43" t="s">
        <v>1351</v>
      </c>
      <c r="B20" s="43" t="s">
        <v>1352</v>
      </c>
      <c r="C20" s="43" t="s">
        <v>1353</v>
      </c>
      <c r="D20" s="43" t="s">
        <v>1354</v>
      </c>
    </row>
    <row r="21" spans="1:4" ht="15" thickBot="1">
      <c r="A21" s="43" t="s">
        <v>1355</v>
      </c>
      <c r="B21" s="43" t="s">
        <v>1356</v>
      </c>
      <c r="C21" s="43" t="s">
        <v>1357</v>
      </c>
      <c r="D21" s="43" t="s">
        <v>1358</v>
      </c>
    </row>
    <row r="22" spans="1:4" ht="15" thickBot="1">
      <c r="A22" s="43" t="s">
        <v>1359</v>
      </c>
      <c r="B22" s="43" t="s">
        <v>1360</v>
      </c>
      <c r="C22" s="43" t="s">
        <v>1361</v>
      </c>
      <c r="D22" s="43" t="s">
        <v>1362</v>
      </c>
    </row>
    <row r="23" spans="1:4" ht="15" thickBot="1">
      <c r="A23" s="43" t="s">
        <v>1363</v>
      </c>
      <c r="B23" s="43" t="s">
        <v>1364</v>
      </c>
      <c r="C23" s="43" t="s">
        <v>1365</v>
      </c>
      <c r="D23" s="43" t="s">
        <v>1366</v>
      </c>
    </row>
    <row r="24" spans="1:4" ht="28.2" thickBot="1">
      <c r="A24" s="43" t="s">
        <v>1367</v>
      </c>
      <c r="B24" s="43" t="s">
        <v>1368</v>
      </c>
      <c r="C24" s="43" t="s">
        <v>1369</v>
      </c>
      <c r="D24" s="43" t="s">
        <v>1370</v>
      </c>
    </row>
    <row r="25" spans="1:4" ht="15" thickBot="1">
      <c r="A25" s="43" t="s">
        <v>1371</v>
      </c>
      <c r="B25" s="43"/>
      <c r="C25" s="43" t="s">
        <v>1372</v>
      </c>
      <c r="D25" s="43" t="s">
        <v>1373</v>
      </c>
    </row>
    <row r="26" spans="1:4" ht="15" thickBot="1">
      <c r="A26" s="43" t="s">
        <v>1374</v>
      </c>
      <c r="B26" s="44" t="s">
        <v>1375</v>
      </c>
      <c r="C26" s="43" t="s">
        <v>1376</v>
      </c>
      <c r="D26" s="43" t="s">
        <v>1377</v>
      </c>
    </row>
    <row r="27" spans="1:4" ht="28.2" thickBot="1">
      <c r="A27" s="43" t="s">
        <v>1378</v>
      </c>
      <c r="B27" s="43" t="s">
        <v>1379</v>
      </c>
      <c r="C27" s="43" t="s">
        <v>1380</v>
      </c>
      <c r="D27" s="43" t="s">
        <v>1381</v>
      </c>
    </row>
    <row r="28" spans="1:4" ht="28.2" thickBot="1">
      <c r="A28" s="43" t="s">
        <v>1382</v>
      </c>
      <c r="B28" s="43" t="s">
        <v>1383</v>
      </c>
      <c r="C28" s="43" t="s">
        <v>1384</v>
      </c>
      <c r="D28" s="43" t="s">
        <v>1385</v>
      </c>
    </row>
    <row r="29" spans="1:4" ht="15" thickBot="1">
      <c r="A29" s="43" t="s">
        <v>1386</v>
      </c>
      <c r="B29" s="43" t="s">
        <v>1387</v>
      </c>
      <c r="C29" s="43" t="s">
        <v>1388</v>
      </c>
      <c r="D29" s="43" t="s">
        <v>1389</v>
      </c>
    </row>
    <row r="30" spans="1:4" ht="15" thickBot="1">
      <c r="A30" s="43" t="s">
        <v>1390</v>
      </c>
      <c r="B30" s="44" t="s">
        <v>1391</v>
      </c>
      <c r="C30" s="43" t="s">
        <v>1392</v>
      </c>
      <c r="D30" s="43" t="s">
        <v>1393</v>
      </c>
    </row>
    <row r="31" spans="1:4" ht="15" thickBot="1">
      <c r="A31" s="43" t="s">
        <v>1394</v>
      </c>
      <c r="B31" s="44" t="s">
        <v>1395</v>
      </c>
      <c r="C31" s="43" t="s">
        <v>1396</v>
      </c>
      <c r="D31" s="43" t="s">
        <v>1397</v>
      </c>
    </row>
    <row r="32" spans="1:4" ht="15" thickBot="1">
      <c r="A32" s="43" t="s">
        <v>1398</v>
      </c>
      <c r="B32" s="44" t="s">
        <v>1399</v>
      </c>
      <c r="C32" s="43" t="s">
        <v>1400</v>
      </c>
      <c r="D32" s="43" t="s">
        <v>1397</v>
      </c>
    </row>
    <row r="33" spans="1:4" ht="15" thickBot="1">
      <c r="A33" s="43" t="s">
        <v>1401</v>
      </c>
      <c r="B33" s="43" t="s">
        <v>1402</v>
      </c>
      <c r="C33" s="43" t="s">
        <v>1403</v>
      </c>
      <c r="D33" s="43" t="s">
        <v>1311</v>
      </c>
    </row>
    <row r="34" spans="1:4" ht="28.2" thickBot="1">
      <c r="A34" s="43" t="s">
        <v>1404</v>
      </c>
      <c r="B34" s="44" t="s">
        <v>1405</v>
      </c>
      <c r="C34" s="43" t="s">
        <v>1406</v>
      </c>
      <c r="D34" s="43" t="s">
        <v>1407</v>
      </c>
    </row>
    <row r="35" spans="1:4" ht="28.2" thickBot="1">
      <c r="A35" s="43" t="s">
        <v>1408</v>
      </c>
      <c r="B35" s="43" t="s">
        <v>1409</v>
      </c>
      <c r="C35" s="43" t="s">
        <v>1410</v>
      </c>
      <c r="D35" s="43" t="s">
        <v>1411</v>
      </c>
    </row>
    <row r="36" spans="1:4" ht="15" thickBot="1">
      <c r="A36" s="43" t="s">
        <v>1412</v>
      </c>
      <c r="B36" s="43" t="s">
        <v>1413</v>
      </c>
      <c r="C36" s="43" t="s">
        <v>1414</v>
      </c>
      <c r="D36" s="43" t="s">
        <v>1415</v>
      </c>
    </row>
    <row r="37" spans="1:4" ht="15" thickBot="1">
      <c r="A37" s="43" t="s">
        <v>1416</v>
      </c>
      <c r="B37" s="44" t="s">
        <v>1417</v>
      </c>
      <c r="C37" s="43"/>
      <c r="D37" s="43" t="s">
        <v>1418</v>
      </c>
    </row>
    <row r="38" spans="1:4" ht="15" thickBot="1">
      <c r="A38" s="43" t="s">
        <v>1419</v>
      </c>
      <c r="B38" s="43"/>
      <c r="C38" s="43" t="s">
        <v>1420</v>
      </c>
      <c r="D38" s="43" t="s">
        <v>1421</v>
      </c>
    </row>
    <row r="39" spans="1:4" ht="15" thickBot="1">
      <c r="A39" s="43" t="s">
        <v>1422</v>
      </c>
      <c r="B39" s="43" t="s">
        <v>1423</v>
      </c>
      <c r="C39" s="43" t="s">
        <v>1424</v>
      </c>
      <c r="D39" s="43" t="s">
        <v>1425</v>
      </c>
    </row>
    <row r="40" spans="1:4" ht="15" thickBot="1">
      <c r="A40" s="43" t="s">
        <v>1426</v>
      </c>
      <c r="B40" s="43" t="s">
        <v>1427</v>
      </c>
      <c r="C40" s="43" t="s">
        <v>1428</v>
      </c>
      <c r="D40" s="43" t="s">
        <v>1429</v>
      </c>
    </row>
    <row r="41" spans="1:4" ht="15" thickBot="1">
      <c r="A41" s="43" t="s">
        <v>1430</v>
      </c>
      <c r="B41" s="43" t="s">
        <v>1431</v>
      </c>
      <c r="C41" s="43" t="s">
        <v>1432</v>
      </c>
      <c r="D41" s="43" t="s">
        <v>1433</v>
      </c>
    </row>
    <row r="42" spans="1:4" ht="15" thickBot="1">
      <c r="A42" s="43" t="s">
        <v>1434</v>
      </c>
      <c r="B42" s="43" t="s">
        <v>1427</v>
      </c>
      <c r="C42" s="43" t="s">
        <v>1435</v>
      </c>
      <c r="D42" s="43" t="s">
        <v>1436</v>
      </c>
    </row>
    <row r="43" spans="1:4" ht="28.2" thickBot="1">
      <c r="A43" s="43" t="s">
        <v>1437</v>
      </c>
      <c r="B43" s="43" t="s">
        <v>1438</v>
      </c>
      <c r="C43" s="43" t="s">
        <v>1439</v>
      </c>
      <c r="D43" s="43" t="s">
        <v>1440</v>
      </c>
    </row>
    <row r="44" spans="1:4" ht="15" thickBot="1">
      <c r="A44" s="43" t="s">
        <v>1441</v>
      </c>
      <c r="B44" s="43" t="s">
        <v>1442</v>
      </c>
      <c r="C44" s="43" t="s">
        <v>1443</v>
      </c>
      <c r="D44" s="43" t="s">
        <v>1444</v>
      </c>
    </row>
    <row r="45" spans="1:4" ht="15" thickBot="1">
      <c r="A45" s="43" t="s">
        <v>1445</v>
      </c>
      <c r="B45" s="43" t="s">
        <v>1446</v>
      </c>
      <c r="C45" s="43" t="s">
        <v>1447</v>
      </c>
      <c r="D45" s="43" t="s">
        <v>1448</v>
      </c>
    </row>
    <row r="46" spans="1:4" ht="42" thickBot="1">
      <c r="A46" s="43" t="s">
        <v>1449</v>
      </c>
      <c r="B46" s="44" t="s">
        <v>1450</v>
      </c>
      <c r="C46" s="43" t="s">
        <v>1451</v>
      </c>
      <c r="D46" s="43" t="s">
        <v>1452</v>
      </c>
    </row>
    <row r="47" spans="1:4" ht="15" thickBot="1">
      <c r="A47" s="43" t="s">
        <v>1453</v>
      </c>
      <c r="B47" s="43" t="s">
        <v>1454</v>
      </c>
      <c r="C47" s="43" t="s">
        <v>1455</v>
      </c>
      <c r="D47" s="43" t="s">
        <v>1456</v>
      </c>
    </row>
    <row r="48" spans="1:4" ht="15" thickBot="1">
      <c r="A48" s="43" t="s">
        <v>1457</v>
      </c>
      <c r="B48" s="44" t="s">
        <v>1458</v>
      </c>
      <c r="C48" s="43" t="s">
        <v>1459</v>
      </c>
      <c r="D48" s="43" t="s">
        <v>1460</v>
      </c>
    </row>
    <row r="49" spans="1:4" ht="15" thickBot="1">
      <c r="A49" s="43" t="s">
        <v>1461</v>
      </c>
      <c r="B49" s="43" t="s">
        <v>1462</v>
      </c>
      <c r="C49" s="43" t="s">
        <v>1459</v>
      </c>
      <c r="D49" s="43" t="s">
        <v>1460</v>
      </c>
    </row>
    <row r="50" spans="1:4" ht="15" thickBot="1">
      <c r="A50" s="43" t="s">
        <v>1463</v>
      </c>
      <c r="B50" s="43" t="s">
        <v>1464</v>
      </c>
      <c r="C50" s="43" t="s">
        <v>1465</v>
      </c>
      <c r="D50" s="43" t="s">
        <v>1448</v>
      </c>
    </row>
    <row r="51" spans="1:4" ht="15" thickBot="1">
      <c r="A51" s="43" t="s">
        <v>1466</v>
      </c>
      <c r="B51" s="43" t="s">
        <v>1467</v>
      </c>
      <c r="C51" s="43" t="s">
        <v>1468</v>
      </c>
      <c r="D51" s="43" t="s">
        <v>1290</v>
      </c>
    </row>
    <row r="52" spans="1:4" ht="15" thickBot="1">
      <c r="A52" s="43" t="s">
        <v>1469</v>
      </c>
      <c r="B52" s="44" t="s">
        <v>1470</v>
      </c>
      <c r="C52" s="43" t="s">
        <v>1471</v>
      </c>
      <c r="D52" s="43" t="s">
        <v>1472</v>
      </c>
    </row>
    <row r="53" spans="1:4" ht="15" thickBot="1">
      <c r="A53" s="43" t="s">
        <v>1469</v>
      </c>
      <c r="B53" s="44" t="s">
        <v>1470</v>
      </c>
      <c r="C53" s="43" t="s">
        <v>1471</v>
      </c>
      <c r="D53" s="43" t="s">
        <v>1389</v>
      </c>
    </row>
    <row r="54" spans="1:4" ht="15" thickBot="1">
      <c r="A54" s="43" t="s">
        <v>1473</v>
      </c>
      <c r="B54" s="43" t="s">
        <v>1474</v>
      </c>
      <c r="C54" s="43" t="s">
        <v>1475</v>
      </c>
      <c r="D54" s="43" t="s">
        <v>1311</v>
      </c>
    </row>
    <row r="55" spans="1:4" ht="28.2" thickBot="1">
      <c r="A55" s="43" t="s">
        <v>1476</v>
      </c>
      <c r="B55" s="43" t="s">
        <v>1477</v>
      </c>
      <c r="C55" s="43" t="s">
        <v>1478</v>
      </c>
      <c r="D55" s="43" t="s">
        <v>1479</v>
      </c>
    </row>
    <row r="56" spans="1:4" ht="42" thickBot="1">
      <c r="A56" s="43" t="s">
        <v>1480</v>
      </c>
      <c r="B56" s="44" t="s">
        <v>1481</v>
      </c>
      <c r="C56" s="43" t="s">
        <v>1482</v>
      </c>
      <c r="D56" s="43" t="s">
        <v>1483</v>
      </c>
    </row>
    <row r="57" spans="1:4" ht="15" thickBot="1">
      <c r="A57" s="43" t="s">
        <v>1484</v>
      </c>
      <c r="B57" s="44" t="s">
        <v>1485</v>
      </c>
      <c r="C57" s="43" t="s">
        <v>1486</v>
      </c>
      <c r="D57" s="43" t="s">
        <v>1483</v>
      </c>
    </row>
    <row r="58" spans="1:4" ht="28.2" thickBot="1">
      <c r="A58" s="43" t="s">
        <v>1487</v>
      </c>
      <c r="B58" s="44" t="s">
        <v>1488</v>
      </c>
      <c r="C58" s="43" t="s">
        <v>1432</v>
      </c>
      <c r="D58" s="43" t="s">
        <v>1489</v>
      </c>
    </row>
    <row r="59" spans="1:4" ht="15" thickBot="1">
      <c r="A59" s="43" t="s">
        <v>1490</v>
      </c>
      <c r="B59" s="43" t="s">
        <v>1491</v>
      </c>
      <c r="C59" s="43" t="s">
        <v>1492</v>
      </c>
      <c r="D59" s="43" t="s">
        <v>1493</v>
      </c>
    </row>
    <row r="60" spans="1:4" ht="15" thickBot="1">
      <c r="A60" s="43" t="s">
        <v>1494</v>
      </c>
      <c r="B60" s="44" t="s">
        <v>1495</v>
      </c>
      <c r="C60" s="43" t="s">
        <v>1496</v>
      </c>
      <c r="D60" s="43" t="s">
        <v>1497</v>
      </c>
    </row>
    <row r="61" spans="1:4" ht="15" thickBot="1">
      <c r="A61" s="43" t="s">
        <v>1498</v>
      </c>
      <c r="B61" s="43" t="s">
        <v>1499</v>
      </c>
      <c r="C61" s="43" t="s">
        <v>1500</v>
      </c>
      <c r="D61" s="43" t="s">
        <v>1501</v>
      </c>
    </row>
    <row r="62" spans="1:4" ht="15" thickBot="1">
      <c r="A62" s="43" t="s">
        <v>1502</v>
      </c>
      <c r="B62" s="43" t="s">
        <v>1503</v>
      </c>
      <c r="C62" s="43" t="s">
        <v>1504</v>
      </c>
      <c r="D62" s="43" t="s">
        <v>1505</v>
      </c>
    </row>
    <row r="63" spans="1:4" ht="15" thickBot="1">
      <c r="A63" s="43" t="s">
        <v>1506</v>
      </c>
      <c r="B63" s="43" t="s">
        <v>1507</v>
      </c>
      <c r="C63" s="43" t="s">
        <v>1508</v>
      </c>
      <c r="D63" s="43" t="s">
        <v>1509</v>
      </c>
    </row>
    <row r="64" spans="1:4" ht="15" thickBot="1">
      <c r="A64" s="43" t="s">
        <v>1510</v>
      </c>
      <c r="B64" s="43" t="s">
        <v>1511</v>
      </c>
      <c r="C64" s="43" t="s">
        <v>1512</v>
      </c>
      <c r="D64" s="43" t="s">
        <v>1483</v>
      </c>
    </row>
    <row r="65" spans="1:4" ht="15" thickBot="1">
      <c r="A65" s="43" t="s">
        <v>1513</v>
      </c>
      <c r="B65" s="43" t="s">
        <v>1514</v>
      </c>
      <c r="C65" s="43" t="s">
        <v>1515</v>
      </c>
      <c r="D65" s="43" t="s">
        <v>1516</v>
      </c>
    </row>
    <row r="66" spans="1:4" ht="15" thickBot="1">
      <c r="A66" s="43" t="s">
        <v>1517</v>
      </c>
      <c r="B66" s="43" t="s">
        <v>1518</v>
      </c>
      <c r="C66" s="43" t="s">
        <v>1519</v>
      </c>
      <c r="D66" s="43" t="s">
        <v>1520</v>
      </c>
    </row>
    <row r="67" spans="1:4" ht="15" thickBot="1">
      <c r="A67" s="43" t="s">
        <v>1521</v>
      </c>
      <c r="B67" s="43" t="s">
        <v>1522</v>
      </c>
      <c r="C67" s="43" t="s">
        <v>1523</v>
      </c>
      <c r="D67" s="43" t="s">
        <v>1524</v>
      </c>
    </row>
    <row r="68" spans="1:4" ht="15" thickBot="1">
      <c r="A68" s="43" t="s">
        <v>1525</v>
      </c>
      <c r="B68" s="44" t="s">
        <v>1526</v>
      </c>
      <c r="C68" s="43" t="s">
        <v>1527</v>
      </c>
      <c r="D68" s="43" t="s">
        <v>1389</v>
      </c>
    </row>
    <row r="69" spans="1:4" ht="15" thickBot="1">
      <c r="A69" s="43" t="s">
        <v>1528</v>
      </c>
      <c r="B69" s="43" t="s">
        <v>1529</v>
      </c>
      <c r="C69" s="43" t="s">
        <v>1530</v>
      </c>
      <c r="D69" s="43" t="s">
        <v>1531</v>
      </c>
    </row>
    <row r="70" spans="1:4" ht="15" thickBot="1">
      <c r="A70" s="43" t="s">
        <v>1532</v>
      </c>
      <c r="B70" s="44" t="s">
        <v>1533</v>
      </c>
      <c r="C70" s="43"/>
      <c r="D70" s="43" t="s">
        <v>1532</v>
      </c>
    </row>
    <row r="71" spans="1:4" ht="15" thickBot="1">
      <c r="A71" s="43" t="s">
        <v>1534</v>
      </c>
      <c r="B71" s="43" t="s">
        <v>1535</v>
      </c>
      <c r="C71" s="43" t="s">
        <v>1536</v>
      </c>
      <c r="D71" s="43" t="s">
        <v>1537</v>
      </c>
    </row>
    <row r="72" spans="1:4" ht="15" thickBot="1">
      <c r="A72" s="43" t="s">
        <v>1538</v>
      </c>
      <c r="B72" s="43"/>
      <c r="C72" s="43" t="s">
        <v>1539</v>
      </c>
      <c r="D72" s="43" t="s">
        <v>1290</v>
      </c>
    </row>
    <row r="73" spans="1:4" ht="15" thickBot="1">
      <c r="A73" s="43" t="s">
        <v>1540</v>
      </c>
      <c r="B73" s="43" t="s">
        <v>1541</v>
      </c>
      <c r="C73" s="43" t="s">
        <v>1542</v>
      </c>
      <c r="D73" s="43" t="s">
        <v>1543</v>
      </c>
    </row>
    <row r="74" spans="1:4" ht="15" thickBot="1">
      <c r="A74" s="43" t="s">
        <v>1544</v>
      </c>
      <c r="B74" s="43" t="s">
        <v>1545</v>
      </c>
      <c r="C74" s="43" t="s">
        <v>1546</v>
      </c>
      <c r="D74" s="43" t="s">
        <v>1547</v>
      </c>
    </row>
    <row r="75" spans="1:4" ht="15" thickBot="1">
      <c r="A75" s="43" t="s">
        <v>1548</v>
      </c>
      <c r="B75" s="44" t="s">
        <v>1549</v>
      </c>
      <c r="C75" s="43" t="s">
        <v>1550</v>
      </c>
      <c r="D75" s="43" t="s">
        <v>1393</v>
      </c>
    </row>
    <row r="76" spans="1:4" ht="15" thickBot="1">
      <c r="A76" s="43" t="s">
        <v>1551</v>
      </c>
      <c r="B76" s="43" t="s">
        <v>1552</v>
      </c>
      <c r="C76" s="43" t="s">
        <v>1553</v>
      </c>
      <c r="D76" s="43" t="s">
        <v>1554</v>
      </c>
    </row>
    <row r="77" spans="1:4" ht="15" thickBot="1">
      <c r="A77" s="43" t="s">
        <v>1555</v>
      </c>
      <c r="B77" s="44" t="s">
        <v>1556</v>
      </c>
      <c r="C77" s="43" t="s">
        <v>1557</v>
      </c>
      <c r="D77" s="43" t="s">
        <v>1290</v>
      </c>
    </row>
    <row r="78" spans="1:4" ht="15" thickBot="1">
      <c r="A78" s="43" t="s">
        <v>1558</v>
      </c>
      <c r="B78" s="43" t="s">
        <v>1559</v>
      </c>
      <c r="C78" s="43" t="s">
        <v>1560</v>
      </c>
      <c r="D78" s="43" t="s">
        <v>1561</v>
      </c>
    </row>
    <row r="79" spans="1:4" ht="28.2" thickBot="1">
      <c r="A79" s="43" t="s">
        <v>1562</v>
      </c>
      <c r="B79" s="44" t="s">
        <v>1563</v>
      </c>
      <c r="C79" s="43" t="s">
        <v>1564</v>
      </c>
      <c r="D79" s="43" t="s">
        <v>1565</v>
      </c>
    </row>
    <row r="80" spans="1:4" ht="15" thickBot="1">
      <c r="A80" s="43" t="s">
        <v>1566</v>
      </c>
      <c r="B80" s="44" t="s">
        <v>1567</v>
      </c>
      <c r="C80" s="43" t="s">
        <v>1568</v>
      </c>
      <c r="D80" s="43" t="s">
        <v>1311</v>
      </c>
    </row>
    <row r="81" spans="1:4" ht="15" thickBot="1">
      <c r="A81" s="43" t="s">
        <v>1569</v>
      </c>
      <c r="B81" s="44" t="s">
        <v>1570</v>
      </c>
      <c r="C81" s="43"/>
      <c r="D81" s="43" t="s">
        <v>1571</v>
      </c>
    </row>
    <row r="82" spans="1:4" ht="15" thickBot="1">
      <c r="A82" s="43" t="s">
        <v>1572</v>
      </c>
      <c r="B82" s="43" t="s">
        <v>1573</v>
      </c>
      <c r="C82" s="43" t="s">
        <v>1574</v>
      </c>
      <c r="D82" s="43" t="s">
        <v>1575</v>
      </c>
    </row>
    <row r="83" spans="1:4" ht="15" thickBot="1">
      <c r="A83" s="43" t="s">
        <v>1576</v>
      </c>
      <c r="B83" s="43" t="s">
        <v>1577</v>
      </c>
      <c r="C83" s="43" t="s">
        <v>1578</v>
      </c>
      <c r="D83" s="43" t="s">
        <v>1579</v>
      </c>
    </row>
    <row r="84" spans="1:4" ht="15" thickBot="1">
      <c r="A84" s="43" t="s">
        <v>1580</v>
      </c>
      <c r="B84" s="43" t="s">
        <v>1581</v>
      </c>
      <c r="C84" s="43" t="s">
        <v>1582</v>
      </c>
      <c r="D84" s="43" t="s">
        <v>1583</v>
      </c>
    </row>
    <row r="85" spans="1:4" ht="15" thickBot="1">
      <c r="A85" s="43" t="s">
        <v>1584</v>
      </c>
      <c r="B85" s="43" t="s">
        <v>1585</v>
      </c>
      <c r="C85" s="43" t="s">
        <v>1586</v>
      </c>
      <c r="D85" s="43" t="s">
        <v>1587</v>
      </c>
    </row>
    <row r="86" spans="1:4" ht="15" thickBot="1">
      <c r="A86" s="43" t="s">
        <v>1588</v>
      </c>
      <c r="B86" s="43" t="s">
        <v>1589</v>
      </c>
      <c r="C86" s="43" t="s">
        <v>1590</v>
      </c>
      <c r="D86" s="43" t="s">
        <v>1591</v>
      </c>
    </row>
    <row r="87" spans="1:4" ht="15" thickBot="1">
      <c r="A87" s="43" t="s">
        <v>1592</v>
      </c>
      <c r="B87" s="43"/>
      <c r="C87" s="43" t="s">
        <v>1593</v>
      </c>
      <c r="D87" s="43" t="s">
        <v>1594</v>
      </c>
    </row>
    <row r="88" spans="1:4" ht="15" thickBot="1">
      <c r="A88" s="43" t="s">
        <v>1595</v>
      </c>
      <c r="B88" s="43" t="s">
        <v>1596</v>
      </c>
      <c r="C88" s="43" t="s">
        <v>1597</v>
      </c>
      <c r="D88" s="43" t="s">
        <v>1598</v>
      </c>
    </row>
    <row r="89" spans="1:4" ht="28.2" thickBot="1">
      <c r="A89" s="43" t="s">
        <v>1599</v>
      </c>
      <c r="B89" s="43" t="s">
        <v>1600</v>
      </c>
      <c r="C89" s="43" t="s">
        <v>1601</v>
      </c>
      <c r="D89" s="43" t="s">
        <v>1602</v>
      </c>
    </row>
    <row r="90" spans="1:4" ht="15" thickBot="1">
      <c r="A90" s="43" t="s">
        <v>1603</v>
      </c>
      <c r="B90" s="43" t="s">
        <v>1604</v>
      </c>
      <c r="C90" s="43" t="s">
        <v>1605</v>
      </c>
      <c r="D90" s="43" t="s">
        <v>1602</v>
      </c>
    </row>
    <row r="91" spans="1:4" ht="28.2" thickBot="1">
      <c r="A91" s="43" t="s">
        <v>1606</v>
      </c>
      <c r="B91" s="44" t="s">
        <v>1607</v>
      </c>
      <c r="C91" s="43" t="s">
        <v>1608</v>
      </c>
      <c r="D91" s="43" t="s">
        <v>1609</v>
      </c>
    </row>
    <row r="92" spans="1:4" ht="15" thickBot="1">
      <c r="A92" s="43" t="s">
        <v>1610</v>
      </c>
      <c r="B92" s="43" t="s">
        <v>1611</v>
      </c>
      <c r="C92" s="43" t="s">
        <v>1612</v>
      </c>
      <c r="D92" s="43" t="s">
        <v>1613</v>
      </c>
    </row>
    <row r="93" spans="1:4" ht="15" thickBot="1">
      <c r="A93" s="43" t="s">
        <v>1614</v>
      </c>
      <c r="B93" s="44" t="s">
        <v>1615</v>
      </c>
      <c r="C93" s="43"/>
      <c r="D93" s="43" t="s">
        <v>1616</v>
      </c>
    </row>
    <row r="94" spans="1:4" ht="15" thickBot="1">
      <c r="A94" s="43" t="s">
        <v>1617</v>
      </c>
      <c r="B94" s="43" t="s">
        <v>1618</v>
      </c>
      <c r="C94" s="43" t="s">
        <v>1619</v>
      </c>
      <c r="D94" s="43" t="s">
        <v>1620</v>
      </c>
    </row>
    <row r="95" spans="1:4" ht="15" thickBot="1">
      <c r="A95" s="43" t="s">
        <v>1621</v>
      </c>
      <c r="B95" s="43" t="s">
        <v>1622</v>
      </c>
      <c r="C95" s="43" t="s">
        <v>1623</v>
      </c>
      <c r="D95" s="43" t="s">
        <v>1624</v>
      </c>
    </row>
    <row r="96" spans="1:4" ht="15" thickBot="1">
      <c r="A96" s="43" t="s">
        <v>1625</v>
      </c>
      <c r="B96" s="43" t="s">
        <v>1626</v>
      </c>
      <c r="C96" s="43" t="s">
        <v>1627</v>
      </c>
      <c r="D96" s="43" t="s">
        <v>1479</v>
      </c>
    </row>
    <row r="97" spans="1:4" ht="15" thickBot="1">
      <c r="A97" s="43" t="s">
        <v>1628</v>
      </c>
      <c r="B97" s="44" t="s">
        <v>1629</v>
      </c>
      <c r="C97" s="43"/>
      <c r="D97" s="43" t="s">
        <v>1630</v>
      </c>
    </row>
    <row r="98" spans="1:4" ht="15" thickBot="1">
      <c r="A98" s="43" t="s">
        <v>1631</v>
      </c>
      <c r="B98" s="44" t="s">
        <v>1632</v>
      </c>
      <c r="C98" s="43"/>
      <c r="D98" s="43" t="s">
        <v>1448</v>
      </c>
    </row>
    <row r="99" spans="1:4" ht="15" thickBot="1">
      <c r="A99" s="43" t="s">
        <v>1633</v>
      </c>
      <c r="B99" s="43" t="s">
        <v>1634</v>
      </c>
      <c r="C99" s="43" t="s">
        <v>1635</v>
      </c>
      <c r="D99" s="43" t="s">
        <v>1448</v>
      </c>
    </row>
    <row r="100" spans="1:4" ht="15" thickBot="1">
      <c r="A100" s="43" t="s">
        <v>1636</v>
      </c>
      <c r="B100" s="43" t="s">
        <v>1637</v>
      </c>
      <c r="C100" s="43" t="s">
        <v>1635</v>
      </c>
      <c r="D100" s="43" t="s">
        <v>1448</v>
      </c>
    </row>
    <row r="101" spans="1:4" ht="15" thickBot="1">
      <c r="A101" s="43" t="s">
        <v>1638</v>
      </c>
      <c r="B101" s="44" t="s">
        <v>1639</v>
      </c>
      <c r="C101" s="43" t="s">
        <v>1640</v>
      </c>
      <c r="D101" s="43" t="s">
        <v>1448</v>
      </c>
    </row>
    <row r="102" spans="1:4" ht="15" thickBot="1">
      <c r="A102" s="43" t="s">
        <v>1641</v>
      </c>
      <c r="B102" s="44" t="s">
        <v>1642</v>
      </c>
      <c r="C102" s="43" t="s">
        <v>1643</v>
      </c>
      <c r="D102" s="43" t="s">
        <v>1644</v>
      </c>
    </row>
    <row r="103" spans="1:4" ht="15" thickBot="1">
      <c r="A103" s="43" t="s">
        <v>1645</v>
      </c>
      <c r="B103" s="43" t="s">
        <v>1646</v>
      </c>
      <c r="C103" s="43" t="s">
        <v>1647</v>
      </c>
      <c r="D103" s="43" t="s">
        <v>1290</v>
      </c>
    </row>
    <row r="104" spans="1:4" ht="15" thickBot="1">
      <c r="A104" s="43" t="s">
        <v>1648</v>
      </c>
      <c r="B104" s="44" t="s">
        <v>1649</v>
      </c>
      <c r="C104" s="43"/>
      <c r="D104" s="43" t="s">
        <v>1650</v>
      </c>
    </row>
    <row r="105" spans="1:4" ht="15" thickBot="1">
      <c r="A105" s="43" t="s">
        <v>1651</v>
      </c>
      <c r="B105" s="43" t="s">
        <v>1652</v>
      </c>
      <c r="C105" s="43" t="s">
        <v>1653</v>
      </c>
      <c r="D105" s="43" t="s">
        <v>1654</v>
      </c>
    </row>
    <row r="106" spans="1:4" ht="15" thickBot="1">
      <c r="A106" s="43" t="s">
        <v>1655</v>
      </c>
      <c r="B106" s="43" t="s">
        <v>1656</v>
      </c>
      <c r="C106" s="43" t="s">
        <v>1657</v>
      </c>
      <c r="D106" s="43" t="s">
        <v>1311</v>
      </c>
    </row>
    <row r="107" spans="1:4" ht="15" thickBot="1">
      <c r="A107" s="43" t="s">
        <v>1658</v>
      </c>
      <c r="B107" s="43"/>
      <c r="C107" s="43" t="s">
        <v>1659</v>
      </c>
      <c r="D107" s="43" t="s">
        <v>1658</v>
      </c>
    </row>
    <row r="108" spans="1:4" ht="15" thickBot="1">
      <c r="A108" s="43" t="s">
        <v>1660</v>
      </c>
      <c r="B108" s="43" t="s">
        <v>1661</v>
      </c>
      <c r="C108" s="43" t="s">
        <v>1662</v>
      </c>
      <c r="D108" s="43" t="s">
        <v>1663</v>
      </c>
    </row>
    <row r="109" spans="1:4" ht="15" thickBot="1">
      <c r="A109" s="43" t="s">
        <v>1664</v>
      </c>
      <c r="B109" s="44" t="s">
        <v>1665</v>
      </c>
      <c r="C109" s="43" t="s">
        <v>1666</v>
      </c>
      <c r="D109" s="43" t="s">
        <v>1667</v>
      </c>
    </row>
    <row r="110" spans="1:4" ht="28.2" thickBot="1">
      <c r="A110" s="43" t="s">
        <v>1668</v>
      </c>
      <c r="B110" s="44" t="s">
        <v>1669</v>
      </c>
      <c r="C110" s="43"/>
      <c r="D110" s="43" t="s">
        <v>1483</v>
      </c>
    </row>
    <row r="111" spans="1:4" ht="28.2" thickBot="1">
      <c r="A111" s="43" t="s">
        <v>1670</v>
      </c>
      <c r="B111" s="43" t="s">
        <v>1671</v>
      </c>
      <c r="C111" s="43" t="s">
        <v>1672</v>
      </c>
      <c r="D111" s="43" t="s">
        <v>1483</v>
      </c>
    </row>
    <row r="112" spans="1:4" ht="28.2" thickBot="1">
      <c r="A112" s="43" t="s">
        <v>1673</v>
      </c>
      <c r="B112" s="43" t="s">
        <v>1674</v>
      </c>
      <c r="C112" s="43" t="s">
        <v>1675</v>
      </c>
      <c r="D112" s="43" t="s">
        <v>1483</v>
      </c>
    </row>
    <row r="113" spans="1:4" ht="28.2" thickBot="1">
      <c r="A113" s="43" t="s">
        <v>1676</v>
      </c>
      <c r="B113" s="43" t="s">
        <v>1677</v>
      </c>
      <c r="C113" s="43" t="s">
        <v>1678</v>
      </c>
      <c r="D113" s="43" t="s">
        <v>598</v>
      </c>
    </row>
    <row r="114" spans="1:4" ht="15" thickBot="1">
      <c r="A114" s="43" t="s">
        <v>1679</v>
      </c>
      <c r="B114" s="44" t="s">
        <v>1680</v>
      </c>
      <c r="C114" s="43"/>
      <c r="D114" s="43" t="s">
        <v>1681</v>
      </c>
    </row>
    <row r="115" spans="1:4" ht="15" thickBot="1">
      <c r="A115" s="43" t="s">
        <v>1682</v>
      </c>
      <c r="B115" s="43" t="s">
        <v>1683</v>
      </c>
      <c r="C115" s="43" t="s">
        <v>1684</v>
      </c>
      <c r="D115" s="43" t="s">
        <v>1685</v>
      </c>
    </row>
    <row r="116" spans="1:4" ht="15" thickBot="1">
      <c r="A116" s="43" t="s">
        <v>1686</v>
      </c>
      <c r="B116" s="44" t="s">
        <v>1687</v>
      </c>
      <c r="C116" s="43" t="s">
        <v>1688</v>
      </c>
      <c r="D116" s="43" t="s">
        <v>1689</v>
      </c>
    </row>
    <row r="117" spans="1:4" ht="15" thickBot="1">
      <c r="A117" s="43" t="s">
        <v>1690</v>
      </c>
      <c r="B117" s="43" t="s">
        <v>1691</v>
      </c>
      <c r="C117" s="43" t="s">
        <v>1692</v>
      </c>
      <c r="D117" s="43" t="s">
        <v>1693</v>
      </c>
    </row>
    <row r="118" spans="1:4" ht="28.2" thickBot="1">
      <c r="A118" s="43" t="s">
        <v>1694</v>
      </c>
      <c r="B118" s="43" t="s">
        <v>1695</v>
      </c>
      <c r="C118" s="43" t="s">
        <v>1696</v>
      </c>
      <c r="D118" s="43" t="s">
        <v>1697</v>
      </c>
    </row>
    <row r="119" spans="1:4" ht="15" thickBot="1">
      <c r="A119" s="43" t="s">
        <v>1698</v>
      </c>
      <c r="B119" s="44" t="s">
        <v>1699</v>
      </c>
      <c r="C119" s="43" t="s">
        <v>1700</v>
      </c>
      <c r="D119" s="43" t="s">
        <v>1701</v>
      </c>
    </row>
    <row r="120" spans="1:4" ht="15" thickBot="1">
      <c r="A120" s="43" t="s">
        <v>1702</v>
      </c>
      <c r="B120" s="43" t="s">
        <v>1703</v>
      </c>
      <c r="C120" s="43" t="s">
        <v>1704</v>
      </c>
      <c r="D120" s="43" t="s">
        <v>1448</v>
      </c>
    </row>
    <row r="121" spans="1:4" ht="15" thickBot="1">
      <c r="A121" s="43" t="s">
        <v>1705</v>
      </c>
      <c r="B121" s="44" t="s">
        <v>1706</v>
      </c>
      <c r="C121" s="43"/>
      <c r="D121" s="43" t="s">
        <v>1705</v>
      </c>
    </row>
    <row r="122" spans="1:4" ht="15" thickBot="1">
      <c r="A122" s="43" t="s">
        <v>1707</v>
      </c>
      <c r="B122" s="43" t="s">
        <v>1708</v>
      </c>
      <c r="C122" s="43" t="s">
        <v>1709</v>
      </c>
      <c r="D122" s="43" t="s">
        <v>1311</v>
      </c>
    </row>
    <row r="123" spans="1:4" ht="15" thickBot="1">
      <c r="A123" s="43" t="s">
        <v>1710</v>
      </c>
      <c r="B123" s="44" t="s">
        <v>1711</v>
      </c>
      <c r="C123" s="43" t="s">
        <v>1712</v>
      </c>
      <c r="D123" s="43" t="s">
        <v>1713</v>
      </c>
    </row>
    <row r="124" spans="1:4" ht="15" thickBot="1">
      <c r="A124" s="43" t="s">
        <v>1714</v>
      </c>
      <c r="B124" s="43" t="s">
        <v>1715</v>
      </c>
      <c r="C124" s="43" t="s">
        <v>1716</v>
      </c>
      <c r="D124" s="43" t="s">
        <v>1717</v>
      </c>
    </row>
    <row r="125" spans="1:4" ht="15" thickBot="1">
      <c r="A125" s="43" t="s">
        <v>1718</v>
      </c>
      <c r="B125" s="43" t="s">
        <v>1719</v>
      </c>
      <c r="C125" s="43" t="s">
        <v>1720</v>
      </c>
      <c r="D125" s="43" t="s">
        <v>1448</v>
      </c>
    </row>
    <row r="126" spans="1:4" ht="15" thickBot="1">
      <c r="A126" s="43" t="s">
        <v>1721</v>
      </c>
      <c r="B126" s="44" t="s">
        <v>1722</v>
      </c>
      <c r="C126" s="43" t="s">
        <v>1723</v>
      </c>
      <c r="D126" s="43" t="s">
        <v>586</v>
      </c>
    </row>
    <row r="127" spans="1:4" ht="15" thickBot="1">
      <c r="A127" s="43" t="s">
        <v>1724</v>
      </c>
      <c r="B127" s="43" t="s">
        <v>1725</v>
      </c>
      <c r="C127" s="43" t="s">
        <v>1726</v>
      </c>
      <c r="D127" s="43" t="s">
        <v>586</v>
      </c>
    </row>
    <row r="128" spans="1:4" ht="28.2" thickBot="1">
      <c r="A128" s="43" t="s">
        <v>1727</v>
      </c>
      <c r="B128" s="44" t="s">
        <v>1728</v>
      </c>
      <c r="C128" s="43" t="s">
        <v>1729</v>
      </c>
      <c r="D128" s="43" t="s">
        <v>1730</v>
      </c>
    </row>
    <row r="129" spans="1:4" ht="15" thickBot="1">
      <c r="A129" s="43" t="s">
        <v>1731</v>
      </c>
      <c r="B129" s="43" t="s">
        <v>1732</v>
      </c>
      <c r="C129" s="43" t="s">
        <v>1733</v>
      </c>
      <c r="D129" s="43" t="s">
        <v>1734</v>
      </c>
    </row>
    <row r="130" spans="1:4" ht="15" thickBot="1">
      <c r="A130" s="43" t="s">
        <v>1735</v>
      </c>
      <c r="B130" s="43" t="s">
        <v>1736</v>
      </c>
      <c r="C130" s="43" t="s">
        <v>1737</v>
      </c>
      <c r="D130" s="43" t="s">
        <v>1389</v>
      </c>
    </row>
    <row r="131" spans="1:4" ht="15" thickBot="1">
      <c r="A131" s="43" t="s">
        <v>1738</v>
      </c>
      <c r="B131" s="44" t="s">
        <v>1739</v>
      </c>
      <c r="C131" s="43" t="s">
        <v>1740</v>
      </c>
      <c r="D131" s="43" t="s">
        <v>1389</v>
      </c>
    </row>
    <row r="132" spans="1:4" ht="15" thickBot="1">
      <c r="A132" s="43" t="s">
        <v>1741</v>
      </c>
      <c r="B132" s="43" t="s">
        <v>1742</v>
      </c>
      <c r="C132" s="43" t="s">
        <v>1743</v>
      </c>
      <c r="D132" s="43" t="s">
        <v>1744</v>
      </c>
    </row>
    <row r="133" spans="1:4" ht="15" thickBot="1">
      <c r="A133" s="43" t="s">
        <v>1745</v>
      </c>
      <c r="B133" s="43" t="s">
        <v>1746</v>
      </c>
      <c r="C133" s="43" t="s">
        <v>1747</v>
      </c>
      <c r="D133" s="43" t="s">
        <v>1389</v>
      </c>
    </row>
    <row r="134" spans="1:4" ht="15" thickBot="1">
      <c r="A134" s="43" t="s">
        <v>1748</v>
      </c>
      <c r="B134" s="43" t="s">
        <v>1749</v>
      </c>
      <c r="C134" s="43" t="s">
        <v>1750</v>
      </c>
      <c r="D134" s="43" t="s">
        <v>1389</v>
      </c>
    </row>
    <row r="135" spans="1:4" ht="15" thickBot="1">
      <c r="A135" s="43" t="s">
        <v>1751</v>
      </c>
      <c r="B135" s="44" t="s">
        <v>1752</v>
      </c>
      <c r="C135" s="43"/>
      <c r="D135" s="43" t="s">
        <v>1753</v>
      </c>
    </row>
    <row r="136" spans="1:4" ht="15" thickBot="1">
      <c r="A136" s="43" t="s">
        <v>1754</v>
      </c>
      <c r="B136" s="44" t="s">
        <v>1755</v>
      </c>
      <c r="C136" s="43" t="s">
        <v>1756</v>
      </c>
      <c r="D136" s="43" t="s">
        <v>1389</v>
      </c>
    </row>
    <row r="137" spans="1:4" ht="15" thickBot="1">
      <c r="A137" s="43" t="s">
        <v>1757</v>
      </c>
      <c r="B137" s="43" t="s">
        <v>1758</v>
      </c>
      <c r="C137" s="43" t="s">
        <v>1759</v>
      </c>
      <c r="D137" s="43" t="s">
        <v>1760</v>
      </c>
    </row>
    <row r="138" spans="1:4" ht="15" thickBot="1">
      <c r="A138" s="43" t="s">
        <v>1761</v>
      </c>
      <c r="B138" s="43" t="s">
        <v>1762</v>
      </c>
      <c r="C138" s="43" t="s">
        <v>1763</v>
      </c>
      <c r="D138" s="43" t="s">
        <v>1764</v>
      </c>
    </row>
    <row r="139" spans="1:4" ht="15" thickBot="1">
      <c r="A139" s="43" t="s">
        <v>1765</v>
      </c>
      <c r="B139" s="44" t="s">
        <v>1766</v>
      </c>
      <c r="C139" s="43" t="s">
        <v>1767</v>
      </c>
      <c r="D139" s="43" t="s">
        <v>1768</v>
      </c>
    </row>
    <row r="140" spans="1:4" ht="15" thickBot="1">
      <c r="A140" s="43" t="s">
        <v>1769</v>
      </c>
      <c r="B140" s="43" t="s">
        <v>1770</v>
      </c>
      <c r="C140" s="43" t="s">
        <v>1771</v>
      </c>
      <c r="D140" s="43" t="s">
        <v>1772</v>
      </c>
    </row>
    <row r="141" spans="1:4" ht="15" thickBot="1">
      <c r="A141" s="43" t="s">
        <v>1773</v>
      </c>
      <c r="B141" s="44" t="s">
        <v>1774</v>
      </c>
      <c r="C141" s="43"/>
      <c r="D141" s="43" t="s">
        <v>1775</v>
      </c>
    </row>
    <row r="142" spans="1:4" ht="28.2" thickBot="1">
      <c r="A142" s="43" t="s">
        <v>1776</v>
      </c>
      <c r="B142" s="43" t="s">
        <v>1777</v>
      </c>
      <c r="C142" s="43" t="s">
        <v>1778</v>
      </c>
      <c r="D142" s="43" t="s">
        <v>1779</v>
      </c>
    </row>
    <row r="143" spans="1:4" ht="15" thickBot="1">
      <c r="A143" s="43" t="s">
        <v>1780</v>
      </c>
      <c r="B143" s="43" t="s">
        <v>1781</v>
      </c>
      <c r="C143" s="43" t="s">
        <v>1782</v>
      </c>
      <c r="D143" s="43" t="s">
        <v>1783</v>
      </c>
    </row>
    <row r="144" spans="1:4" ht="28.2" thickBot="1">
      <c r="A144" s="43" t="s">
        <v>1784</v>
      </c>
      <c r="B144" s="43" t="s">
        <v>1785</v>
      </c>
      <c r="C144" s="43" t="s">
        <v>1786</v>
      </c>
      <c r="D144" s="43" t="s">
        <v>1787</v>
      </c>
    </row>
    <row r="145" spans="1:4" ht="15" thickBot="1">
      <c r="A145" s="43" t="s">
        <v>1788</v>
      </c>
      <c r="B145" s="43" t="s">
        <v>1789</v>
      </c>
      <c r="C145" s="43" t="s">
        <v>1790</v>
      </c>
      <c r="D145" s="43" t="s">
        <v>1791</v>
      </c>
    </row>
    <row r="146" spans="1:4" ht="28.2" thickBot="1">
      <c r="A146" s="43" t="s">
        <v>1792</v>
      </c>
      <c r="B146" s="43" t="s">
        <v>1793</v>
      </c>
      <c r="C146" s="43" t="s">
        <v>1794</v>
      </c>
      <c r="D146" s="43" t="s">
        <v>1795</v>
      </c>
    </row>
    <row r="147" spans="1:4" ht="15" thickBot="1">
      <c r="A147" s="43" t="s">
        <v>1796</v>
      </c>
      <c r="B147" s="44" t="s">
        <v>1797</v>
      </c>
      <c r="C147" s="43" t="s">
        <v>1798</v>
      </c>
      <c r="D147" s="43" t="s">
        <v>1799</v>
      </c>
    </row>
    <row r="148" spans="1:4" ht="28.2" thickBot="1">
      <c r="A148" s="43" t="s">
        <v>1800</v>
      </c>
      <c r="B148" s="44" t="s">
        <v>1801</v>
      </c>
      <c r="C148" s="43" t="s">
        <v>1802</v>
      </c>
      <c r="D148" s="43" t="s">
        <v>1799</v>
      </c>
    </row>
    <row r="149" spans="1:4" ht="15" thickBot="1">
      <c r="A149" s="43" t="s">
        <v>1803</v>
      </c>
      <c r="B149" s="43"/>
      <c r="C149" s="43" t="s">
        <v>1804</v>
      </c>
      <c r="D149" s="43" t="s">
        <v>1805</v>
      </c>
    </row>
    <row r="150" spans="1:4" ht="28.2" thickBot="1">
      <c r="A150" s="43" t="s">
        <v>1806</v>
      </c>
      <c r="B150" s="44" t="s">
        <v>1807</v>
      </c>
      <c r="C150" s="43" t="s">
        <v>1808</v>
      </c>
      <c r="D150" s="43" t="s">
        <v>1809</v>
      </c>
    </row>
    <row r="151" spans="1:4" ht="15" thickBot="1">
      <c r="A151" s="43" t="s">
        <v>1810</v>
      </c>
      <c r="B151" s="43" t="s">
        <v>1811</v>
      </c>
      <c r="C151" s="43" t="s">
        <v>1812</v>
      </c>
      <c r="D151" s="43" t="s">
        <v>1813</v>
      </c>
    </row>
    <row r="152" spans="1:4" ht="15" thickBot="1">
      <c r="A152" s="43" t="s">
        <v>1814</v>
      </c>
      <c r="B152" s="44" t="s">
        <v>1815</v>
      </c>
      <c r="C152" s="43"/>
      <c r="D152" s="43" t="s">
        <v>1816</v>
      </c>
    </row>
    <row r="153" spans="1:4" ht="15" thickBot="1">
      <c r="A153" s="43" t="s">
        <v>1817</v>
      </c>
      <c r="B153" s="43" t="s">
        <v>1818</v>
      </c>
      <c r="C153" s="43" t="s">
        <v>1819</v>
      </c>
      <c r="D153" s="43" t="s">
        <v>1820</v>
      </c>
    </row>
    <row r="154" spans="1:4" ht="15" thickBot="1">
      <c r="A154" s="43" t="s">
        <v>1821</v>
      </c>
      <c r="B154" s="43" t="s">
        <v>1822</v>
      </c>
      <c r="C154" s="43" t="s">
        <v>1823</v>
      </c>
      <c r="D154" s="43" t="s">
        <v>1479</v>
      </c>
    </row>
    <row r="155" spans="1:4" ht="28.2" thickBot="1">
      <c r="A155" s="43" t="s">
        <v>1824</v>
      </c>
      <c r="B155" s="44" t="s">
        <v>1825</v>
      </c>
      <c r="C155" s="43"/>
      <c r="D155" s="43" t="s">
        <v>1826</v>
      </c>
    </row>
    <row r="156" spans="1:4" ht="15" thickBot="1">
      <c r="A156" s="43" t="s">
        <v>1827</v>
      </c>
      <c r="B156" s="43" t="s">
        <v>1828</v>
      </c>
      <c r="C156" s="43" t="s">
        <v>1829</v>
      </c>
      <c r="D156" s="43" t="s">
        <v>1830</v>
      </c>
    </row>
    <row r="157" spans="1:4" ht="15" thickBot="1">
      <c r="A157" s="43" t="s">
        <v>1831</v>
      </c>
      <c r="B157" s="43" t="s">
        <v>1832</v>
      </c>
      <c r="C157" s="43" t="s">
        <v>1833</v>
      </c>
      <c r="D157" s="43" t="s">
        <v>1834</v>
      </c>
    </row>
    <row r="158" spans="1:4" ht="15" thickBot="1">
      <c r="A158" s="43" t="s">
        <v>1835</v>
      </c>
      <c r="B158" s="43" t="s">
        <v>1836</v>
      </c>
      <c r="C158" s="43" t="s">
        <v>1837</v>
      </c>
      <c r="D158" s="43" t="s">
        <v>1838</v>
      </c>
    </row>
    <row r="159" spans="1:4" ht="15" thickBot="1">
      <c r="A159" s="43" t="s">
        <v>1839</v>
      </c>
      <c r="B159" s="43" t="s">
        <v>1840</v>
      </c>
      <c r="C159" s="43" t="s">
        <v>1841</v>
      </c>
      <c r="D159" s="43" t="s">
        <v>1842</v>
      </c>
    </row>
    <row r="160" spans="1:4" ht="15" thickBot="1">
      <c r="A160" s="43" t="s">
        <v>1843</v>
      </c>
      <c r="B160" s="43" t="s">
        <v>1844</v>
      </c>
      <c r="C160" s="43" t="s">
        <v>1845</v>
      </c>
      <c r="D160" s="43" t="s">
        <v>1846</v>
      </c>
    </row>
    <row r="161" spans="1:4" ht="15" thickBot="1">
      <c r="A161" s="43" t="s">
        <v>1847</v>
      </c>
      <c r="B161" s="44" t="s">
        <v>1848</v>
      </c>
      <c r="C161" s="43"/>
      <c r="D161" s="43" t="s">
        <v>1849</v>
      </c>
    </row>
    <row r="162" spans="1:4" ht="15" thickBot="1">
      <c r="A162" s="43" t="s">
        <v>1850</v>
      </c>
      <c r="B162" s="43" t="s">
        <v>1851</v>
      </c>
      <c r="C162" s="43" t="s">
        <v>1852</v>
      </c>
      <c r="D162" s="43" t="s">
        <v>1448</v>
      </c>
    </row>
    <row r="163" spans="1:4" ht="15" thickBot="1">
      <c r="A163" s="43" t="s">
        <v>1853</v>
      </c>
      <c r="B163" s="44" t="s">
        <v>1854</v>
      </c>
      <c r="C163" s="43" t="s">
        <v>1855</v>
      </c>
      <c r="D163" s="43" t="s">
        <v>1389</v>
      </c>
    </row>
    <row r="164" spans="1:4" ht="28.2" thickBot="1">
      <c r="A164" s="43" t="s">
        <v>1856</v>
      </c>
      <c r="B164" s="43" t="s">
        <v>1857</v>
      </c>
      <c r="C164" s="43" t="s">
        <v>1858</v>
      </c>
      <c r="D164" s="43" t="s">
        <v>1448</v>
      </c>
    </row>
    <row r="165" spans="1:4" ht="28.2" thickBot="1">
      <c r="A165" s="43" t="s">
        <v>1859</v>
      </c>
      <c r="B165" s="43" t="s">
        <v>1860</v>
      </c>
      <c r="C165" s="43" t="s">
        <v>1861</v>
      </c>
      <c r="D165" s="43" t="s">
        <v>1862</v>
      </c>
    </row>
    <row r="166" spans="1:4" ht="15" thickBot="1">
      <c r="A166" s="43" t="s">
        <v>1863</v>
      </c>
      <c r="B166" s="43" t="s">
        <v>1864</v>
      </c>
      <c r="C166" s="43" t="s">
        <v>1865</v>
      </c>
      <c r="D166" s="43" t="s">
        <v>1866</v>
      </c>
    </row>
    <row r="167" spans="1:4" ht="15" thickBot="1">
      <c r="A167" s="43" t="s">
        <v>1867</v>
      </c>
      <c r="B167" s="43" t="s">
        <v>1634</v>
      </c>
      <c r="C167" s="43" t="s">
        <v>1868</v>
      </c>
      <c r="D167" s="43" t="s">
        <v>1869</v>
      </c>
    </row>
    <row r="168" spans="1:4" ht="15" thickBot="1">
      <c r="A168" s="43" t="s">
        <v>1870</v>
      </c>
      <c r="B168" s="43" t="s">
        <v>1871</v>
      </c>
      <c r="C168" s="43" t="s">
        <v>1872</v>
      </c>
      <c r="D168" s="43" t="s">
        <v>1307</v>
      </c>
    </row>
    <row r="169" spans="1:4" ht="15" thickBot="1">
      <c r="A169" s="43" t="s">
        <v>1873</v>
      </c>
      <c r="B169" s="44" t="s">
        <v>1874</v>
      </c>
      <c r="C169" s="43" t="s">
        <v>1875</v>
      </c>
      <c r="D169" s="43" t="s">
        <v>1876</v>
      </c>
    </row>
    <row r="170" spans="1:4" ht="15" thickBot="1">
      <c r="A170" s="43" t="s">
        <v>1877</v>
      </c>
      <c r="B170" s="43" t="s">
        <v>1878</v>
      </c>
      <c r="C170" s="43" t="s">
        <v>1879</v>
      </c>
      <c r="D170" s="43" t="s">
        <v>1880</v>
      </c>
    </row>
    <row r="171" spans="1:4" ht="15" thickBot="1">
      <c r="A171" s="43" t="s">
        <v>1881</v>
      </c>
      <c r="B171" s="44" t="s">
        <v>1882</v>
      </c>
      <c r="C171" s="43"/>
      <c r="D171" s="43" t="s">
        <v>1883</v>
      </c>
    </row>
    <row r="172" spans="1:4" ht="15" thickBot="1">
      <c r="A172" s="43" t="s">
        <v>1884</v>
      </c>
      <c r="B172" s="43" t="s">
        <v>1885</v>
      </c>
      <c r="C172" s="43" t="s">
        <v>1886</v>
      </c>
      <c r="D172" s="43" t="s">
        <v>687</v>
      </c>
    </row>
    <row r="173" spans="1:4" ht="15" thickBot="1">
      <c r="A173" s="43" t="s">
        <v>1887</v>
      </c>
      <c r="B173" s="43" t="s">
        <v>1888</v>
      </c>
      <c r="C173" s="43" t="s">
        <v>1889</v>
      </c>
      <c r="D173" s="43" t="s">
        <v>1890</v>
      </c>
    </row>
    <row r="174" spans="1:4" ht="15" thickBot="1">
      <c r="A174" s="43" t="s">
        <v>1891</v>
      </c>
      <c r="B174" s="44" t="s">
        <v>1892</v>
      </c>
      <c r="C174" s="43" t="s">
        <v>1893</v>
      </c>
      <c r="D174" s="43" t="s">
        <v>1894</v>
      </c>
    </row>
    <row r="175" spans="1:4" ht="15" thickBot="1">
      <c r="A175" s="43" t="s">
        <v>1895</v>
      </c>
      <c r="B175" s="43" t="s">
        <v>1896</v>
      </c>
      <c r="C175" s="43" t="s">
        <v>1897</v>
      </c>
      <c r="D175" s="43" t="s">
        <v>1898</v>
      </c>
    </row>
    <row r="176" spans="1:4" ht="15" thickBot="1">
      <c r="A176" s="43" t="s">
        <v>1899</v>
      </c>
      <c r="B176" s="43" t="s">
        <v>1900</v>
      </c>
      <c r="C176" s="43" t="s">
        <v>1901</v>
      </c>
      <c r="D176" s="43" t="s">
        <v>1902</v>
      </c>
    </row>
    <row r="177" spans="1:4" ht="28.2" thickBot="1">
      <c r="A177" s="43" t="s">
        <v>1903</v>
      </c>
      <c r="B177" s="44" t="s">
        <v>1904</v>
      </c>
      <c r="C177" s="43" t="s">
        <v>1905</v>
      </c>
      <c r="D177" s="43" t="s">
        <v>1906</v>
      </c>
    </row>
    <row r="178" spans="1:4" ht="15" thickBot="1">
      <c r="A178" s="43" t="s">
        <v>1907</v>
      </c>
      <c r="B178" s="43" t="s">
        <v>1908</v>
      </c>
      <c r="C178" s="43" t="s">
        <v>1909</v>
      </c>
      <c r="D178" s="43" t="s">
        <v>1910</v>
      </c>
    </row>
    <row r="179" spans="1:4" ht="15" thickBot="1">
      <c r="A179" s="43" t="s">
        <v>1911</v>
      </c>
      <c r="B179" s="44" t="s">
        <v>1912</v>
      </c>
      <c r="C179" s="43" t="s">
        <v>1406</v>
      </c>
      <c r="D179" s="43" t="s">
        <v>1913</v>
      </c>
    </row>
    <row r="180" spans="1:4" ht="15" thickBot="1">
      <c r="A180" s="43" t="s">
        <v>1914</v>
      </c>
      <c r="B180" s="43" t="s">
        <v>1915</v>
      </c>
      <c r="C180" s="43" t="s">
        <v>1916</v>
      </c>
      <c r="D180" s="43" t="s">
        <v>1917</v>
      </c>
    </row>
    <row r="181" spans="1:4" ht="15" thickBot="1">
      <c r="A181" s="43" t="s">
        <v>1918</v>
      </c>
      <c r="B181" s="43" t="s">
        <v>1919</v>
      </c>
      <c r="C181" s="43" t="s">
        <v>1920</v>
      </c>
      <c r="D181" s="43" t="s">
        <v>1311</v>
      </c>
    </row>
    <row r="182" spans="1:4" ht="15" thickBot="1">
      <c r="A182" s="43" t="s">
        <v>1921</v>
      </c>
      <c r="B182" s="43" t="s">
        <v>1922</v>
      </c>
      <c r="C182" s="43" t="s">
        <v>1923</v>
      </c>
      <c r="D182" s="43" t="s">
        <v>1924</v>
      </c>
    </row>
    <row r="183" spans="1:4" ht="15" thickBot="1">
      <c r="A183" s="43" t="s">
        <v>1925</v>
      </c>
      <c r="B183" s="43" t="s">
        <v>1926</v>
      </c>
      <c r="C183" s="43" t="s">
        <v>1927</v>
      </c>
      <c r="D183" s="43" t="s">
        <v>1928</v>
      </c>
    </row>
    <row r="184" spans="1:4" ht="15" thickBot="1">
      <c r="A184" s="43" t="s">
        <v>1929</v>
      </c>
      <c r="B184" s="43" t="s">
        <v>1930</v>
      </c>
      <c r="C184" s="43" t="s">
        <v>1931</v>
      </c>
      <c r="D184" s="43" t="s">
        <v>1932</v>
      </c>
    </row>
    <row r="185" spans="1:4" ht="15" thickBot="1">
      <c r="A185" s="43" t="s">
        <v>1933</v>
      </c>
      <c r="B185" s="43" t="s">
        <v>1934</v>
      </c>
      <c r="C185" s="43" t="s">
        <v>1935</v>
      </c>
      <c r="D185" s="43" t="s">
        <v>1936</v>
      </c>
    </row>
    <row r="186" spans="1:4" ht="15" thickBot="1">
      <c r="A186" s="43" t="s">
        <v>1937</v>
      </c>
      <c r="B186" s="44" t="s">
        <v>1938</v>
      </c>
      <c r="C186" s="43"/>
      <c r="D186" s="43" t="s">
        <v>1939</v>
      </c>
    </row>
    <row r="187" spans="1:4" ht="15" thickBot="1">
      <c r="A187" s="43" t="s">
        <v>1940</v>
      </c>
      <c r="B187" s="44" t="s">
        <v>1941</v>
      </c>
      <c r="C187" s="43"/>
      <c r="D187" s="43" t="s">
        <v>1942</v>
      </c>
    </row>
    <row r="188" spans="1:4" ht="15" thickBot="1">
      <c r="A188" s="43" t="s">
        <v>1943</v>
      </c>
      <c r="B188" s="43" t="s">
        <v>1944</v>
      </c>
      <c r="C188" s="43" t="s">
        <v>1945</v>
      </c>
      <c r="D188" s="43" t="s">
        <v>1946</v>
      </c>
    </row>
    <row r="189" spans="1:4" ht="28.2" thickBot="1">
      <c r="A189" s="43" t="s">
        <v>1947</v>
      </c>
      <c r="B189" s="43" t="s">
        <v>1948</v>
      </c>
      <c r="C189" s="43" t="s">
        <v>1949</v>
      </c>
      <c r="D189" s="43" t="s">
        <v>1950</v>
      </c>
    </row>
    <row r="190" spans="1:4" ht="15" thickBot="1">
      <c r="A190" s="43" t="s">
        <v>1951</v>
      </c>
      <c r="B190" s="44" t="s">
        <v>1952</v>
      </c>
      <c r="C190" s="43"/>
      <c r="D190" s="43" t="s">
        <v>1953</v>
      </c>
    </row>
    <row r="191" spans="1:4" ht="28.2" thickBot="1">
      <c r="A191" s="43" t="s">
        <v>1954</v>
      </c>
      <c r="B191" s="43" t="s">
        <v>1955</v>
      </c>
      <c r="C191" s="43" t="s">
        <v>1956</v>
      </c>
      <c r="D191" s="43" t="s">
        <v>1957</v>
      </c>
    </row>
    <row r="192" spans="1:4" ht="28.2" thickBot="1">
      <c r="A192" s="43" t="s">
        <v>1958</v>
      </c>
      <c r="B192" s="43" t="s">
        <v>1959</v>
      </c>
      <c r="C192" s="43" t="s">
        <v>1960</v>
      </c>
      <c r="D192" s="43" t="s">
        <v>1961</v>
      </c>
    </row>
    <row r="193" spans="1:4" ht="15" thickBot="1">
      <c r="A193" s="43" t="s">
        <v>1962</v>
      </c>
      <c r="B193" s="43" t="s">
        <v>1963</v>
      </c>
      <c r="C193" s="43" t="s">
        <v>1964</v>
      </c>
      <c r="D193" s="43" t="s">
        <v>1965</v>
      </c>
    </row>
    <row r="194" spans="1:4" ht="15" thickBot="1">
      <c r="A194" s="43" t="s">
        <v>1966</v>
      </c>
      <c r="B194" s="43" t="s">
        <v>1967</v>
      </c>
      <c r="C194" s="43" t="s">
        <v>1968</v>
      </c>
      <c r="D194" s="43" t="s">
        <v>1969</v>
      </c>
    </row>
    <row r="195" spans="1:4" ht="15" thickBot="1">
      <c r="A195" s="43" t="s">
        <v>1970</v>
      </c>
      <c r="B195" s="44" t="s">
        <v>1971</v>
      </c>
      <c r="C195" s="43"/>
      <c r="D195" s="43" t="s">
        <v>1972</v>
      </c>
    </row>
    <row r="196" spans="1:4" ht="15" thickBot="1">
      <c r="A196" s="43" t="s">
        <v>1973</v>
      </c>
      <c r="B196" s="44" t="s">
        <v>1974</v>
      </c>
      <c r="C196" s="43" t="s">
        <v>1975</v>
      </c>
      <c r="D196" s="43" t="s">
        <v>1290</v>
      </c>
    </row>
    <row r="197" spans="1:4" ht="15" thickBot="1">
      <c r="A197" s="43" t="s">
        <v>1976</v>
      </c>
      <c r="B197" s="43" t="s">
        <v>1977</v>
      </c>
      <c r="C197" s="43" t="s">
        <v>1978</v>
      </c>
      <c r="D197" s="43" t="s">
        <v>1537</v>
      </c>
    </row>
    <row r="198" spans="1:4" ht="15" thickBot="1">
      <c r="A198" s="43" t="s">
        <v>1979</v>
      </c>
      <c r="B198" s="44" t="s">
        <v>1980</v>
      </c>
      <c r="C198" s="43"/>
      <c r="D198" s="43" t="s">
        <v>1981</v>
      </c>
    </row>
    <row r="199" spans="1:4" ht="15" thickBot="1">
      <c r="A199" s="43" t="s">
        <v>1982</v>
      </c>
      <c r="B199" s="44" t="s">
        <v>1983</v>
      </c>
      <c r="C199" s="43"/>
      <c r="D199" s="43" t="s">
        <v>1984</v>
      </c>
    </row>
    <row r="200" spans="1:4" ht="15" thickBot="1">
      <c r="A200" s="43" t="s">
        <v>1985</v>
      </c>
      <c r="B200" s="43" t="s">
        <v>1986</v>
      </c>
      <c r="C200" s="43"/>
      <c r="D200" s="43" t="s">
        <v>1834</v>
      </c>
    </row>
    <row r="201" spans="1:4" ht="15" thickBot="1">
      <c r="A201" s="43" t="s">
        <v>1987</v>
      </c>
      <c r="B201" s="43" t="s">
        <v>1988</v>
      </c>
      <c r="C201" s="43" t="s">
        <v>1989</v>
      </c>
      <c r="D201" s="43" t="s">
        <v>1990</v>
      </c>
    </row>
    <row r="202" spans="1:4" ht="15" thickBot="1">
      <c r="A202" s="43" t="s">
        <v>1509</v>
      </c>
      <c r="B202" s="43"/>
      <c r="C202" s="43" t="s">
        <v>1991</v>
      </c>
      <c r="D202" s="43" t="s">
        <v>1509</v>
      </c>
    </row>
    <row r="203" spans="1:4" ht="15" thickBot="1">
      <c r="A203" s="43" t="s">
        <v>1992</v>
      </c>
      <c r="B203" s="44" t="s">
        <v>1993</v>
      </c>
      <c r="C203" s="43" t="s">
        <v>1994</v>
      </c>
      <c r="D203" s="43" t="s">
        <v>1509</v>
      </c>
    </row>
    <row r="204" spans="1:4" ht="15" thickBot="1">
      <c r="A204" s="43" t="s">
        <v>1995</v>
      </c>
      <c r="B204" s="44" t="s">
        <v>1996</v>
      </c>
      <c r="C204" s="43" t="s">
        <v>1997</v>
      </c>
      <c r="D204" s="43" t="s">
        <v>1509</v>
      </c>
    </row>
    <row r="205" spans="1:4" ht="28.2" thickBot="1">
      <c r="A205" s="43" t="s">
        <v>1998</v>
      </c>
      <c r="B205" s="43" t="s">
        <v>1999</v>
      </c>
      <c r="C205" s="43" t="s">
        <v>2000</v>
      </c>
      <c r="D205" s="43" t="s">
        <v>2001</v>
      </c>
    </row>
    <row r="206" spans="1:4" ht="28.2" thickBot="1">
      <c r="A206" s="43" t="s">
        <v>2002</v>
      </c>
      <c r="B206" s="43" t="s">
        <v>2003</v>
      </c>
      <c r="C206" s="43" t="s">
        <v>2004</v>
      </c>
      <c r="D206" s="43" t="s">
        <v>2005</v>
      </c>
    </row>
    <row r="207" spans="1:4" ht="15" thickBot="1">
      <c r="A207" s="43" t="s">
        <v>2006</v>
      </c>
      <c r="B207" s="43" t="s">
        <v>2007</v>
      </c>
      <c r="C207" s="43" t="s">
        <v>2008</v>
      </c>
      <c r="D207" s="43" t="s">
        <v>2009</v>
      </c>
    </row>
    <row r="208" spans="1:4">
      <c r="A208" s="43" t="s">
        <v>1479</v>
      </c>
      <c r="B208" s="44" t="s">
        <v>2010</v>
      </c>
      <c r="C208" s="43"/>
      <c r="D208" s="43" t="s">
        <v>1479</v>
      </c>
    </row>
  </sheetData>
  <hyperlinks>
    <hyperlink ref="B2" r:id="rId1" display="https://www.ajaxbaseball.com/" xr:uid="{E2EFB0DE-D526-4F25-9C8D-F9FB5B3C6BB8}"/>
    <hyperlink ref="B3" r:id="rId2" display="http://www.alexanderpark.ca/" xr:uid="{74FCDA3D-D8AD-4516-9F96-584685E371C4}"/>
    <hyperlink ref="B4" r:id="rId3" display="https://alvinstonminorball.ca/" xr:uid="{55CA162C-B467-4217-9D40-A283427854B1}"/>
    <hyperlink ref="B5" r:id="rId4" display="http://amherstburgcardinals.com/" xr:uid="{52243739-1BDB-4480-8310-82C55FB6B95A}"/>
    <hyperlink ref="B6" r:id="rId5" display="https://ancasterbaseball.ca/" xr:uid="{61B459E6-170B-4C9B-A03E-71597D7EA62A}"/>
    <hyperlink ref="B7" r:id="rId6" display="https://ancasterlittleleague.com/" xr:uid="{05619CB4-FD55-40AB-A2B8-903E046A7860}"/>
    <hyperlink ref="B8" r:id="rId7" display="mailto:vpselect@angusminorbaseball.com" xr:uid="{01D033F0-EBEB-47BA-AE4D-0DE36EB3F306}"/>
    <hyperlink ref="B9" r:id="rId8" display="http://annettebaseball.com/" xr:uid="{BBAF5D26-32FC-4301-BB79-C4A4AB041FCE}"/>
    <hyperlink ref="B10" r:id="rId9" display="https://arthurminorball.ca/" xr:uid="{929E538D-0A96-4042-998B-28B88F26A710}"/>
    <hyperlink ref="B11" r:id="rId10" display="https://www.akba.ca/" xr:uid="{AA357689-E982-4FB7-8255-F700CF1CC444}"/>
    <hyperlink ref="B12" r:id="rId11" display="https://aylmerminorball.com/" xr:uid="{25398069-B9E4-4711-9C4B-557CB4D49BD4}"/>
    <hyperlink ref="B13" r:id="rId12" display="http://barriebaseball.com/" xr:uid="{51813311-DC47-44E4-A7B6-0EAF37C06EE2}"/>
    <hyperlink ref="B14" r:id="rId13" display="https://www.beamsvilleminorbaseball.com/" xr:uid="{730531CF-2D3A-45A9-ADA6-9B727C2FFFA3}"/>
    <hyperlink ref="B15" r:id="rId14" display="https://bvaa.ca/" xr:uid="{80358008-8660-464B-A54F-EF57A885F711}"/>
    <hyperlink ref="B26" r:id="rId15" display="mailto:brockvillell@gmail.com" xr:uid="{85B61C30-DEB7-47E2-882F-B57BE6CD28DF}"/>
    <hyperlink ref="B30" r:id="rId16" display="http://www.caledoniabaseball.ca/" xr:uid="{657EBFCA-B0B8-41D0-8E04-D2A665D925B9}"/>
    <hyperlink ref="B31" r:id="rId17" display="mailto:registrar@cmbaball.ca" xr:uid="{9A1579A7-1CC7-4305-B485-FC1434B13434}"/>
    <hyperlink ref="B32" r:id="rId18" display="http://camlachieathleticassociation.ca/" xr:uid="{3D20E67D-EE14-428C-9ECC-B03196070A01}"/>
    <hyperlink ref="B34" r:id="rId19" display="mailto:jason.chickowski@chathamminorbaseball.com" xr:uid="{158112DE-5C9D-4464-98C6-A27064A75D2B}"/>
    <hyperlink ref="B37" r:id="rId20" display="mailto:lcb@tcc.on.ca" xr:uid="{D11ED158-A511-4721-B4B0-A98CB58854B5}"/>
    <hyperlink ref="B46" r:id="rId21" xr:uid="{3413EE51-A404-4FD2-8922-66CFFA000530}"/>
    <hyperlink ref="B48" r:id="rId22" display="mailto:dllthesecretary@gmail.com" xr:uid="{3F786C3D-E927-4189-9602-D414F0797F3F}"/>
    <hyperlink ref="B52" r:id="rId23" display="mailto:president@eastnepeanbaseball.on.ca" xr:uid="{8CA0A962-6C9A-4B6B-A4EA-21E1545C3493}"/>
    <hyperlink ref="B53" r:id="rId24" display="mailto:president@eastnepeanbaseball.on.ca" xr:uid="{86318C2A-A603-40F6-AFBC-482F161107A9}"/>
    <hyperlink ref="B56" r:id="rId25" xr:uid="{91C0A001-6D37-4CC6-BAB4-B6160F34CA93}"/>
    <hyperlink ref="B57" r:id="rId26" display="mailto:registrar@erindalellbaseball.ca" xr:uid="{B9E03356-5355-442C-A07F-3B609D18B218}"/>
    <hyperlink ref="B58" r:id="rId27" xr:uid="{4397B3E4-26BA-4694-88F3-EB767F822058}"/>
    <hyperlink ref="B60" r:id="rId28" xr:uid="{CFB5F80D-BDF7-4A8D-9328-EABF53A0FBD9}"/>
    <hyperlink ref="B68" r:id="rId29" display="mailto:president@glebelittleleague.ca" xr:uid="{9A666C26-489D-4F70-8D35-6607353D9A8D}"/>
    <hyperlink ref="B70" r:id="rId30" display="mailto:willhorlor@gmail.com" xr:uid="{58597B81-C9A4-4CAA-B9F1-BADFE635E434}"/>
    <hyperlink ref="B75" r:id="rId31" display="mailto:abequeacademy@hotmail.com" xr:uid="{966EFB73-89F0-482C-8D96-59AA5E86E7A0}"/>
    <hyperlink ref="B77" r:id="rId32" display="http://hdba.ca/" xr:uid="{13921B67-7921-4CB3-9549-AF04E171D657}"/>
    <hyperlink ref="B79" r:id="rId33" xr:uid="{E792AF2D-2D59-4F65-991B-65450987F22D}"/>
    <hyperlink ref="B80" r:id="rId34" display="mailto:highparkbaseball@gmail.com" xr:uid="{01959D77-07F7-472E-916D-6C4478A9A1D9}"/>
    <hyperlink ref="B81" r:id="rId35" display="mailto:abharding@wightman.ca" xr:uid="{F230A7FE-74EF-44ED-A4B1-3B8C700462E5}"/>
    <hyperlink ref="B91" r:id="rId36" xr:uid="{EA640CE9-D8B8-4E19-B131-7A2557ED448A}"/>
    <hyperlink ref="B93" r:id="rId37" display="https://www.playoba.ca/find-a-baseball-club" xr:uid="{CCFD83DE-D205-4442-985E-AA856A6A682C}"/>
    <hyperlink ref="B97" r:id="rId38" display="mailto:katrina.klemp@ed.amdsb.ca" xr:uid="{A1F6CC46-F3F0-42BB-A2F0-D85BF745DFC0}"/>
    <hyperlink ref="B98" r:id="rId39" display="mailto:mikelumley@rogers.com" xr:uid="{4A1C51E3-16BC-49E9-ABFD-E26796D6D79B}"/>
    <hyperlink ref="B101" r:id="rId40" display="mailto:dennis.dawe@oakridgebaseball.com" xr:uid="{C43EC90E-5506-4335-A5FB-6380399D72CE}"/>
    <hyperlink ref="B102" r:id="rId41" display="http://www.ildertonbaseball.com/" xr:uid="{B0F55C0E-CAA3-4593-AB75-FFB4F54C34FD}"/>
    <hyperlink ref="B104" r:id="rId42" display="mailto:metz.home@rogers.com" xr:uid="{559D602F-0C31-4D4C-BC8B-A20C98B62792}"/>
    <hyperlink ref="B109" r:id="rId43" display="mailto:vpmiltonbaseball@gmail.com" xr:uid="{903F56DC-D01C-4EDD-AA1E-3EF6AA585D67}"/>
    <hyperlink ref="B110" r:id="rId44" display="mailto:President@mississaugamajors.com" xr:uid="{20D755E2-1306-4022-9AF1-02AC1DD52D88}"/>
    <hyperlink ref="B114" r:id="rId45" display="mailto:mfminorball@gmail.com" xr:uid="{8326A76C-BCA8-40C1-B8C8-B55C2ABEED1E}"/>
    <hyperlink ref="B116" r:id="rId46" tooltip="http://www.nlmba.com" display="http://www.nlmba.com/" xr:uid="{67966FAD-992E-4F57-8345-717D5A0EFC27}"/>
    <hyperlink ref="B119" r:id="rId47" tooltip="mailto:info@northbaybaseball.ca" display="mailto:info@northbaybaseball.ca" xr:uid="{765E8EB3-0E50-4A6B-9EC0-9673D4DC348F}"/>
    <hyperlink ref="B121" r:id="rId48" display="mailto:kevbthompson@yahoo.ca" xr:uid="{60BAACA0-F2FF-4D69-ABE3-67F20BB61710}"/>
    <hyperlink ref="B123" r:id="rId49" display="https://www.nyba.ca/" xr:uid="{B13254B5-D35B-4918-9176-284B94E48A5E}"/>
    <hyperlink ref="B126" r:id="rId50" display="mailto:president@ollb.org" xr:uid="{5B71C8C9-57D5-47DE-9304-3EDA9A3C19F0}"/>
    <hyperlink ref="B128" r:id="rId51" display="mailto:admin@playbaseball.ca" xr:uid="{40D95311-36AA-4F32-BB93-16E9A9147E82}"/>
    <hyperlink ref="B131" r:id="rId52" display="mailto:president@orleanslittleleague.ca" xr:uid="{E6FEA903-5CB3-4F36-A80D-872521F81625}"/>
    <hyperlink ref="B135" r:id="rId53" display="mailto:ovexpos@gmail.com" xr:uid="{2EF42E4D-CDCB-410D-A37E-222DB11120ED}"/>
    <hyperlink ref="B136" r:id="rId54" display="mailto:brad@sosly.com" xr:uid="{537AE9EA-4494-4459-958A-BF47841BE95E}"/>
    <hyperlink ref="B139" r:id="rId55" display="https://www.peterboroughbaseball.ca/" xr:uid="{4CEA54AF-DCF7-44BD-98EE-554A24BEA4A7}"/>
    <hyperlink ref="B141" r:id="rId56" display="mailto:fgatto@hotmail.com" xr:uid="{DD8C2807-A69E-4E5F-A025-CAA2E7AEBC9F}"/>
    <hyperlink ref="B147" r:id="rId57" display="http://quinteroyalsbaseball.com/" xr:uid="{1E2A0CD5-063D-4F2C-A6BF-03A5B1304EFE}"/>
    <hyperlink ref="B148" r:id="rId58" display="https://quintewestbaseball.ca/" xr:uid="{96E4B460-ABEC-47ED-9016-558D348B3430}"/>
    <hyperlink ref="B150" r:id="rId59" xr:uid="{8C69C3C8-30DD-419E-BEA2-561677A6D1DC}"/>
    <hyperlink ref="B152" r:id="rId60" display="mailto:michelleliddle@hotmail.ca" xr:uid="{C346565E-4F22-46FA-BBCB-E9FEAC81148D}"/>
    <hyperlink ref="B155" r:id="rId61" display="https://sarniabrigade.ca/" xr:uid="{7EC2D784-31D1-4E77-AD72-8270471DDF60}"/>
    <hyperlink ref="B161" r:id="rId62" display="mailto:registration@southbendbears.ca" xr:uid="{BB701797-A2FF-4AD7-BDD4-AA80323DEE0B}"/>
    <hyperlink ref="B163" r:id="rId63" display="mailto:registrar@southottawalittleleague.ca" xr:uid="{EC215DB5-BA76-4A2C-9474-E5111B64A0BD}"/>
    <hyperlink ref="B169" r:id="rId64" display="mailto:president.stoneycreekll@gmail.com" xr:uid="{47CF2C55-5249-411A-8B8B-FA7AE9F7138D}"/>
    <hyperlink ref="B171" r:id="rId65" display="mailto:president@stratfordminorbaseball.ca" xr:uid="{68117767-559B-4113-B0D2-68796C377D5D}"/>
    <hyperlink ref="B174" r:id="rId66" display="mailto:info@sudburyminorbaseball.com" xr:uid="{CF447205-A318-4F14-A5BB-3F982C4A00FC}"/>
    <hyperlink ref="B177" r:id="rId67" xr:uid="{07658832-E504-4F21-8CC5-D3AC4B61A63E}"/>
    <hyperlink ref="B179" r:id="rId68" display="mailto:Jeffrey.Frey@brmba.ca" xr:uid="{CE8D8E05-656F-4330-905C-3169992D31E2}"/>
    <hyperlink ref="B186" r:id="rId69" display="mailto:sbellwood@highlandspropane.ca" xr:uid="{EC9B2719-CF0B-4BAA-8B2B-5F271141DE03}"/>
    <hyperlink ref="B187" r:id="rId70" display="mailto:mruttle0121@gmail.com" xr:uid="{453FBEC2-50FF-47C0-8C2C-DBADA8BEE397}"/>
    <hyperlink ref="B190" r:id="rId71" display="mailto:rayarrow@hotmail.com" xr:uid="{6E0D9EC9-50E2-4B4D-AF6F-BBA83E64CF72}"/>
    <hyperlink ref="B195" r:id="rId72" display="mailto:dclasky@hotmail.com" xr:uid="{A37A7142-FA4A-464D-B752-491485A9C056}"/>
    <hyperlink ref="B196" r:id="rId73" display="http://www.wmbacougars.com/" xr:uid="{87C1827A-4D0E-4856-ACB2-D2A85FFDF46A}"/>
    <hyperlink ref="B198" r:id="rId74" display="mailto:contact.us@westtorontobaseball.com" xr:uid="{7D9CCC90-6B76-4034-BDC7-9899ECFE61FC}"/>
    <hyperlink ref="B199" r:id="rId75" display="mailto:info@westonbaseball.ca" xr:uid="{B5825C32-43FC-4819-9114-47211F985EE4}"/>
    <hyperlink ref="B203" r:id="rId76" display="mailto:president@wcll.ca" xr:uid="{FB550A66-8D1C-44A7-AA6B-AAD469C99B47}"/>
    <hyperlink ref="B204" r:id="rId77" display="mailto:ralphburns@gmail.com" xr:uid="{B6789E8D-8433-45C6-A32A-204E60A14014}"/>
    <hyperlink ref="B208" r:id="rId78" display="mailto:jim@torontobaseballguys.com" xr:uid="{7A886033-E7A8-49A2-8E27-6FD4F8F59A7A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86333E-4A9C-4D9C-9FB3-8A3EB68F048D}">
  <dimension ref="A1:J59"/>
  <sheetViews>
    <sheetView tabSelected="1" workbookViewId="0">
      <selection activeCell="F57" sqref="F57"/>
    </sheetView>
  </sheetViews>
  <sheetFormatPr defaultRowHeight="15.6"/>
  <cols>
    <col min="1" max="1" width="33.21875" style="259" bestFit="1" customWidth="1"/>
    <col min="2" max="2" width="14.6640625" style="259" bestFit="1" customWidth="1"/>
    <col min="3" max="3" width="94.33203125" style="259" customWidth="1"/>
    <col min="4" max="5" width="8.88671875" style="259"/>
    <col min="6" max="6" width="32" style="259" customWidth="1"/>
    <col min="7" max="7" width="15.77734375" style="259" bestFit="1" customWidth="1"/>
    <col min="8" max="8" width="39.5546875" style="259" customWidth="1"/>
    <col min="9" max="9" width="11.6640625" style="259" bestFit="1" customWidth="1"/>
    <col min="10" max="10" width="12.88671875" style="259" bestFit="1" customWidth="1"/>
    <col min="11" max="16384" width="8.88671875" style="259"/>
  </cols>
  <sheetData>
    <row r="1" spans="1:10">
      <c r="A1" s="258" t="s">
        <v>9135</v>
      </c>
      <c r="B1" s="258"/>
      <c r="C1" s="258"/>
    </row>
    <row r="2" spans="1:10">
      <c r="F2" s="258" t="s">
        <v>9192</v>
      </c>
      <c r="G2" s="258"/>
      <c r="H2" s="258"/>
      <c r="I2" s="258"/>
      <c r="J2" s="258"/>
    </row>
    <row r="3" spans="1:10">
      <c r="A3" s="257" t="s">
        <v>9136</v>
      </c>
      <c r="B3" s="260">
        <v>50000</v>
      </c>
      <c r="C3" s="261" t="s">
        <v>9132</v>
      </c>
    </row>
    <row r="4" spans="1:10">
      <c r="A4" s="257" t="s">
        <v>9137</v>
      </c>
      <c r="B4" s="262">
        <v>8</v>
      </c>
      <c r="C4" s="261" t="s">
        <v>9169</v>
      </c>
      <c r="F4" s="272" t="s">
        <v>9193</v>
      </c>
      <c r="G4" s="260">
        <f>'Financials - Team Pay'!BK50</f>
        <v>612642.7487730002</v>
      </c>
    </row>
    <row r="5" spans="1:10" ht="31.2">
      <c r="A5" s="257" t="s">
        <v>9138</v>
      </c>
      <c r="B5" s="260">
        <v>0</v>
      </c>
      <c r="C5" s="261" t="s">
        <v>9133</v>
      </c>
    </row>
    <row r="6" spans="1:10" ht="31.2">
      <c r="A6" s="257" t="s">
        <v>9128</v>
      </c>
      <c r="B6" s="260">
        <v>0</v>
      </c>
      <c r="C6" s="261" t="s">
        <v>9208</v>
      </c>
      <c r="F6" s="272" t="s">
        <v>9194</v>
      </c>
      <c r="G6" s="275">
        <f>VLOOKUP(G4,F12:G16,2,TRUE())</f>
        <v>4.8</v>
      </c>
    </row>
    <row r="7" spans="1:10">
      <c r="A7" s="257" t="s">
        <v>9129</v>
      </c>
      <c r="B7" s="260">
        <v>700000</v>
      </c>
      <c r="C7" s="261" t="s">
        <v>9191</v>
      </c>
    </row>
    <row r="8" spans="1:10" ht="16.2" thickBot="1">
      <c r="A8" s="257" t="s">
        <v>9130</v>
      </c>
      <c r="B8" s="290">
        <v>4.4499999999999998E-2</v>
      </c>
      <c r="C8" s="261" t="s">
        <v>9134</v>
      </c>
      <c r="F8" s="272" t="s">
        <v>9195</v>
      </c>
      <c r="G8" s="268">
        <f>G4*G6</f>
        <v>2940685.194110401</v>
      </c>
      <c r="H8" s="276" t="s">
        <v>9205</v>
      </c>
    </row>
    <row r="9" spans="1:10" ht="16.2" thickBot="1">
      <c r="A9" s="257" t="s">
        <v>9131</v>
      </c>
      <c r="B9" s="291">
        <f>G8</f>
        <v>2940685.194110401</v>
      </c>
      <c r="C9" s="261" t="s">
        <v>9229</v>
      </c>
    </row>
    <row r="10" spans="1:10">
      <c r="F10" s="258" t="s">
        <v>9196</v>
      </c>
      <c r="G10" s="258"/>
      <c r="H10" s="258"/>
    </row>
    <row r="11" spans="1:10">
      <c r="A11" s="258" t="s">
        <v>9139</v>
      </c>
      <c r="B11" s="258"/>
      <c r="C11" s="258"/>
      <c r="F11" s="277" t="s">
        <v>9197</v>
      </c>
      <c r="G11" s="277" t="s">
        <v>9109</v>
      </c>
      <c r="H11" s="277" t="s">
        <v>9198</v>
      </c>
    </row>
    <row r="12" spans="1:10">
      <c r="F12" s="260">
        <v>0</v>
      </c>
      <c r="G12" s="278">
        <v>3</v>
      </c>
      <c r="H12" s="279" t="s">
        <v>9199</v>
      </c>
    </row>
    <row r="13" spans="1:10">
      <c r="A13" s="257" t="s">
        <v>9140</v>
      </c>
      <c r="B13" s="264">
        <f>B3*B8/12</f>
        <v>185.41666666666666</v>
      </c>
      <c r="C13" s="261" t="s">
        <v>9167</v>
      </c>
      <c r="F13" s="260">
        <v>500000</v>
      </c>
      <c r="G13" s="278">
        <v>4.8</v>
      </c>
      <c r="H13" s="279" t="s">
        <v>9200</v>
      </c>
    </row>
    <row r="14" spans="1:10">
      <c r="A14" s="257" t="s">
        <v>9141</v>
      </c>
      <c r="B14" s="264">
        <f>B13*B4</f>
        <v>1483.3333333333333</v>
      </c>
      <c r="C14" s="261" t="s">
        <v>9142</v>
      </c>
      <c r="F14" s="260">
        <v>1000000</v>
      </c>
      <c r="G14" s="278">
        <v>5.3</v>
      </c>
      <c r="H14" s="279" t="s">
        <v>9201</v>
      </c>
    </row>
    <row r="15" spans="1:10">
      <c r="F15" s="260">
        <v>2000000</v>
      </c>
      <c r="G15" s="278">
        <v>5.5</v>
      </c>
      <c r="H15" s="279" t="s">
        <v>9202</v>
      </c>
    </row>
    <row r="16" spans="1:10">
      <c r="A16" s="258" t="s">
        <v>9143</v>
      </c>
      <c r="B16" s="258"/>
      <c r="C16" s="258"/>
      <c r="F16" s="260">
        <v>5000000</v>
      </c>
      <c r="G16" s="278">
        <v>7</v>
      </c>
      <c r="H16" s="279" t="s">
        <v>9203</v>
      </c>
    </row>
    <row r="18" spans="1:8">
      <c r="A18" s="257" t="s">
        <v>9144</v>
      </c>
      <c r="B18" s="265">
        <f>B6/B7</f>
        <v>0</v>
      </c>
      <c r="C18" s="261" t="s">
        <v>9145</v>
      </c>
      <c r="F18" s="276" t="s">
        <v>9204</v>
      </c>
    </row>
    <row r="19" spans="1:8">
      <c r="A19" s="257" t="s">
        <v>9146</v>
      </c>
      <c r="B19" s="265">
        <f>1-(B6/B7)</f>
        <v>1</v>
      </c>
      <c r="C19" s="261" t="s">
        <v>9147</v>
      </c>
    </row>
    <row r="21" spans="1:8">
      <c r="A21" s="258" t="s">
        <v>9148</v>
      </c>
      <c r="B21" s="258"/>
      <c r="C21" s="258"/>
      <c r="F21" s="258" t="s">
        <v>9209</v>
      </c>
      <c r="G21" s="258"/>
      <c r="H21" s="258"/>
    </row>
    <row r="23" spans="1:8">
      <c r="A23" s="257" t="s">
        <v>9149</v>
      </c>
      <c r="B23" s="266">
        <f>B9*B18</f>
        <v>0</v>
      </c>
      <c r="C23" s="261" t="s">
        <v>9150</v>
      </c>
      <c r="F23" s="272" t="s">
        <v>9210</v>
      </c>
    </row>
    <row r="24" spans="1:8">
      <c r="A24" s="257" t="s">
        <v>9151</v>
      </c>
      <c r="B24" s="267" t="str">
        <f>IF(B6=0,"-",B23/B6)</f>
        <v>-</v>
      </c>
      <c r="C24" s="261" t="s">
        <v>9168</v>
      </c>
      <c r="F24" s="272" t="s">
        <v>9211</v>
      </c>
      <c r="G24" s="264">
        <f>B3</f>
        <v>50000</v>
      </c>
      <c r="H24" s="276" t="s">
        <v>9212</v>
      </c>
    </row>
    <row r="25" spans="1:8">
      <c r="A25" s="257" t="s">
        <v>9152</v>
      </c>
      <c r="B25" s="266">
        <f>B5</f>
        <v>0</v>
      </c>
      <c r="C25" s="261" t="s">
        <v>9153</v>
      </c>
      <c r="F25" s="272" t="s">
        <v>9213</v>
      </c>
      <c r="G25" s="264">
        <f>B14</f>
        <v>1483.3333333333333</v>
      </c>
      <c r="H25" s="276" t="s">
        <v>9214</v>
      </c>
    </row>
    <row r="26" spans="1:8">
      <c r="A26" s="257" t="s">
        <v>9154</v>
      </c>
      <c r="B26" s="268">
        <f>B9-B23-B25</f>
        <v>2940685.194110401</v>
      </c>
      <c r="C26" s="261" t="s">
        <v>9155</v>
      </c>
    </row>
    <row r="27" spans="1:8">
      <c r="A27" s="257" t="s">
        <v>9156</v>
      </c>
      <c r="B27" s="269">
        <f>B26/B9</f>
        <v>1</v>
      </c>
      <c r="C27" s="261" t="s">
        <v>9157</v>
      </c>
      <c r="F27" s="272" t="s">
        <v>9215</v>
      </c>
    </row>
    <row r="28" spans="1:8">
      <c r="F28" s="272" t="s">
        <v>9216</v>
      </c>
      <c r="G28" s="264">
        <f>B26</f>
        <v>2940685.194110401</v>
      </c>
      <c r="H28" s="276" t="s">
        <v>9217</v>
      </c>
    </row>
    <row r="29" spans="1:8">
      <c r="A29" s="258" t="s">
        <v>9158</v>
      </c>
      <c r="B29" s="258"/>
      <c r="C29" s="258"/>
    </row>
    <row r="30" spans="1:8">
      <c r="F30" s="272" t="s">
        <v>9218</v>
      </c>
    </row>
    <row r="31" spans="1:8">
      <c r="A31" s="259" t="s">
        <v>9159</v>
      </c>
      <c r="B31" s="270">
        <f>B14</f>
        <v>1483.3333333333333</v>
      </c>
      <c r="C31" s="261" t="s">
        <v>9160</v>
      </c>
      <c r="F31" s="272" t="s">
        <v>9219</v>
      </c>
      <c r="G31" s="273">
        <f>IF(G25=0,"-",(G28-G25)/G25)</f>
        <v>1981.4844005238658</v>
      </c>
      <c r="H31" s="276" t="s">
        <v>9220</v>
      </c>
    </row>
    <row r="32" spans="1:8">
      <c r="A32" s="259" t="s">
        <v>9161</v>
      </c>
      <c r="B32" s="270">
        <f>B3+B6</f>
        <v>50000</v>
      </c>
      <c r="C32" s="261" t="s">
        <v>9166</v>
      </c>
      <c r="F32" s="272" t="s">
        <v>9221</v>
      </c>
      <c r="G32" s="273">
        <f>IF(G24=0,"-",(G28-G24)/G24)</f>
        <v>57.813703882208017</v>
      </c>
      <c r="H32" s="276" t="s">
        <v>9222</v>
      </c>
    </row>
    <row r="33" spans="1:8">
      <c r="A33" s="259" t="s">
        <v>9162</v>
      </c>
      <c r="B33" s="256">
        <f>B26</f>
        <v>2940685.194110401</v>
      </c>
      <c r="C33" s="261" t="s">
        <v>9163</v>
      </c>
    </row>
    <row r="34" spans="1:8" ht="31.2">
      <c r="A34" s="259" t="s">
        <v>9164</v>
      </c>
      <c r="B34" s="271">
        <f>B14+B3</f>
        <v>51483.333333333336</v>
      </c>
      <c r="C34" s="261" t="s">
        <v>9165</v>
      </c>
      <c r="F34" s="272" t="s">
        <v>9223</v>
      </c>
    </row>
    <row r="35" spans="1:8">
      <c r="F35" s="272" t="s">
        <v>9224</v>
      </c>
      <c r="G35" s="280">
        <f>IF(G25=0,"-",G28/G25)</f>
        <v>1982.4844005238658</v>
      </c>
      <c r="H35" s="276" t="s">
        <v>9225</v>
      </c>
    </row>
    <row r="36" spans="1:8">
      <c r="A36" s="281" t="s">
        <v>9170</v>
      </c>
      <c r="B36" s="281"/>
      <c r="C36" s="281"/>
      <c r="F36" s="272" t="s">
        <v>9226</v>
      </c>
      <c r="G36" s="275">
        <f>IF(G24=0,"-",G28/G24)</f>
        <v>58.813703882208017</v>
      </c>
      <c r="H36" s="276" t="s">
        <v>9227</v>
      </c>
    </row>
    <row r="37" spans="1:8">
      <c r="A37" s="282"/>
      <c r="B37" s="282"/>
      <c r="C37" s="282"/>
    </row>
    <row r="38" spans="1:8">
      <c r="A38" s="282" t="s">
        <v>9171</v>
      </c>
      <c r="B38" s="283">
        <v>85000</v>
      </c>
      <c r="C38" s="284" t="s">
        <v>9172</v>
      </c>
      <c r="F38" s="276" t="s">
        <v>9228</v>
      </c>
    </row>
    <row r="39" spans="1:8" ht="31.2">
      <c r="A39" s="282" t="s">
        <v>9173</v>
      </c>
      <c r="B39" s="274">
        <f>B38-B34</f>
        <v>33516.666666666664</v>
      </c>
      <c r="C39" s="284" t="s">
        <v>9230</v>
      </c>
    </row>
    <row r="40" spans="1:8">
      <c r="A40" s="282" t="s">
        <v>9174</v>
      </c>
      <c r="B40" s="285">
        <v>0</v>
      </c>
      <c r="C40" s="284" t="s">
        <v>9175</v>
      </c>
      <c r="F40" s="293" t="s">
        <v>9234</v>
      </c>
      <c r="G40" s="293"/>
      <c r="H40" s="293"/>
    </row>
    <row r="42" spans="1:8">
      <c r="A42" s="258" t="s">
        <v>9176</v>
      </c>
      <c r="B42" s="258"/>
      <c r="C42" s="258"/>
      <c r="F42" s="272" t="s">
        <v>9235</v>
      </c>
    </row>
    <row r="43" spans="1:8">
      <c r="F43" s="272" t="s">
        <v>9236</v>
      </c>
      <c r="G43" s="264">
        <f>B38</f>
        <v>85000</v>
      </c>
      <c r="H43" s="276" t="s">
        <v>9237</v>
      </c>
    </row>
    <row r="44" spans="1:8">
      <c r="A44" s="272" t="s">
        <v>9177</v>
      </c>
      <c r="F44" s="272" t="s">
        <v>9179</v>
      </c>
      <c r="G44" s="264">
        <f>G43*B45</f>
        <v>3782.5</v>
      </c>
      <c r="H44" s="276" t="s">
        <v>9238</v>
      </c>
    </row>
    <row r="45" spans="1:8">
      <c r="A45" s="259" t="s">
        <v>9232</v>
      </c>
      <c r="B45" s="263">
        <f>B8</f>
        <v>4.4499999999999998E-2</v>
      </c>
      <c r="C45" s="261" t="s">
        <v>9178</v>
      </c>
      <c r="F45" s="272" t="s">
        <v>9239</v>
      </c>
      <c r="G45" s="264">
        <f>G44/12</f>
        <v>315.20833333333331</v>
      </c>
    </row>
    <row r="46" spans="1:8" ht="31.2">
      <c r="A46" s="259" t="s">
        <v>9179</v>
      </c>
      <c r="B46" s="270">
        <f>B38*B45</f>
        <v>3782.5</v>
      </c>
      <c r="C46" s="261" t="s">
        <v>9233</v>
      </c>
    </row>
    <row r="47" spans="1:8">
      <c r="A47" s="259" t="s">
        <v>9180</v>
      </c>
      <c r="B47" s="287">
        <f>B46*5</f>
        <v>18912.5</v>
      </c>
      <c r="C47" s="261" t="s">
        <v>9207</v>
      </c>
      <c r="F47" s="272" t="s">
        <v>9240</v>
      </c>
    </row>
    <row r="48" spans="1:8">
      <c r="C48" s="292"/>
      <c r="F48" s="272" t="s">
        <v>9241</v>
      </c>
      <c r="G48" s="264">
        <f>B3</f>
        <v>50000</v>
      </c>
      <c r="H48" s="276" t="s">
        <v>9242</v>
      </c>
    </row>
    <row r="49" spans="1:8">
      <c r="A49" s="272" t="s">
        <v>9181</v>
      </c>
      <c r="C49" s="292"/>
      <c r="F49" s="272" t="s">
        <v>9243</v>
      </c>
      <c r="G49" s="264">
        <f>B38-B3</f>
        <v>35000</v>
      </c>
      <c r="H49" s="276" t="s">
        <v>9244</v>
      </c>
    </row>
    <row r="50" spans="1:8">
      <c r="A50" s="259" t="s">
        <v>9182</v>
      </c>
      <c r="B50" s="270">
        <f>B38-B34</f>
        <v>33516.666666666664</v>
      </c>
      <c r="C50" s="261" t="s">
        <v>9183</v>
      </c>
      <c r="F50" s="272" t="s">
        <v>9179</v>
      </c>
      <c r="G50" s="264">
        <f>G49*B45</f>
        <v>1557.5</v>
      </c>
    </row>
    <row r="51" spans="1:8">
      <c r="A51" s="259" t="s">
        <v>9184</v>
      </c>
      <c r="B51" s="256">
        <f>B26</f>
        <v>2940685.194110401</v>
      </c>
      <c r="C51" s="261" t="s">
        <v>9231</v>
      </c>
      <c r="F51" s="272" t="s">
        <v>9239</v>
      </c>
      <c r="G51" s="264">
        <f>G50/12</f>
        <v>129.79166666666666</v>
      </c>
    </row>
    <row r="53" spans="1:8">
      <c r="A53" s="258" t="s">
        <v>9185</v>
      </c>
      <c r="B53" s="258"/>
      <c r="C53" s="258"/>
      <c r="F53" s="294" t="s">
        <v>9245</v>
      </c>
    </row>
    <row r="54" spans="1:8">
      <c r="F54" s="272" t="s">
        <v>9246</v>
      </c>
      <c r="G54" s="295">
        <f>G44-G50</f>
        <v>2225</v>
      </c>
      <c r="H54" s="276" t="s">
        <v>9247</v>
      </c>
    </row>
    <row r="55" spans="1:8">
      <c r="A55" s="259" t="s">
        <v>9186</v>
      </c>
      <c r="B55" s="270">
        <f>B47</f>
        <v>18912.5</v>
      </c>
      <c r="C55" s="286" t="s">
        <v>9187</v>
      </c>
      <c r="F55" s="272" t="s">
        <v>9248</v>
      </c>
      <c r="G55" s="295">
        <f>G45-G51</f>
        <v>185.41666666666666</v>
      </c>
      <c r="H55" s="276" t="s">
        <v>9249</v>
      </c>
    </row>
    <row r="56" spans="1:8">
      <c r="A56" s="259" t="s">
        <v>9190</v>
      </c>
      <c r="B56" s="270">
        <f>B26</f>
        <v>2940685.194110401</v>
      </c>
      <c r="C56" s="286" t="s">
        <v>9188</v>
      </c>
    </row>
    <row r="57" spans="1:8">
      <c r="A57" s="259" t="s">
        <v>9189</v>
      </c>
      <c r="B57" s="288">
        <f>B56/B55</f>
        <v>155.48897259010712</v>
      </c>
      <c r="C57" s="286" t="s">
        <v>9206</v>
      </c>
      <c r="F57" s="296" t="s">
        <v>9250</v>
      </c>
    </row>
    <row r="58" spans="1:8">
      <c r="F58" s="296" t="s">
        <v>9251</v>
      </c>
    </row>
    <row r="59" spans="1:8">
      <c r="A59" s="289"/>
      <c r="B59" s="289"/>
      <c r="C59" s="289"/>
    </row>
  </sheetData>
  <mergeCells count="13">
    <mergeCell ref="F2:J2"/>
    <mergeCell ref="F10:H10"/>
    <mergeCell ref="F21:H21"/>
    <mergeCell ref="F40:H40"/>
    <mergeCell ref="A36:C36"/>
    <mergeCell ref="A42:C42"/>
    <mergeCell ref="A53:C53"/>
    <mergeCell ref="A59:C59"/>
    <mergeCell ref="A1:C1"/>
    <mergeCell ref="A11:C11"/>
    <mergeCell ref="A16:C16"/>
    <mergeCell ref="A21:C21"/>
    <mergeCell ref="A29:C29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442F02-1E5D-4CCC-8F10-9DDC40FE1D55}">
  <dimension ref="A1:A2"/>
  <sheetViews>
    <sheetView workbookViewId="0">
      <selection activeCell="A3" sqref="A3"/>
    </sheetView>
  </sheetViews>
  <sheetFormatPr defaultRowHeight="14.4"/>
  <sheetData>
    <row r="1" spans="1:1">
      <c r="A1" t="s">
        <v>2011</v>
      </c>
    </row>
    <row r="2" spans="1:1">
      <c r="A2" t="s">
        <v>2012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77A4FE-32C3-4916-91FB-551F32D3C12F}">
  <dimension ref="A1:D39"/>
  <sheetViews>
    <sheetView workbookViewId="0">
      <selection activeCell="B1" sqref="B1:B1048576"/>
    </sheetView>
  </sheetViews>
  <sheetFormatPr defaultRowHeight="14.4"/>
  <cols>
    <col min="1" max="1" width="11.88671875" bestFit="1" customWidth="1"/>
    <col min="2" max="2" width="35.88671875" bestFit="1" customWidth="1"/>
    <col min="3" max="3" width="35.109375" bestFit="1" customWidth="1"/>
    <col min="4" max="4" width="29.6640625" bestFit="1" customWidth="1"/>
  </cols>
  <sheetData>
    <row r="1" spans="1:4" ht="15" thickBot="1">
      <c r="A1" s="45" t="s">
        <v>2013</v>
      </c>
      <c r="B1" s="45" t="s">
        <v>2014</v>
      </c>
      <c r="C1" s="45" t="s">
        <v>2015</v>
      </c>
      <c r="D1" s="45" t="s">
        <v>2016</v>
      </c>
    </row>
    <row r="2" spans="1:4" ht="15" thickBot="1">
      <c r="A2" s="46" t="s">
        <v>2017</v>
      </c>
      <c r="B2" s="46" t="s">
        <v>2018</v>
      </c>
      <c r="C2" s="47" t="s">
        <v>2019</v>
      </c>
      <c r="D2" s="46"/>
    </row>
    <row r="3" spans="1:4" ht="15" thickBot="1">
      <c r="A3" s="46" t="s">
        <v>2020</v>
      </c>
      <c r="B3" s="46" t="s">
        <v>2021</v>
      </c>
      <c r="C3" s="47" t="s">
        <v>2022</v>
      </c>
      <c r="D3" s="46"/>
    </row>
    <row r="4" spans="1:4" ht="15" thickBot="1">
      <c r="A4" s="46" t="s">
        <v>2017</v>
      </c>
      <c r="B4" s="46" t="s">
        <v>2023</v>
      </c>
      <c r="C4" s="47" t="s">
        <v>2024</v>
      </c>
      <c r="D4" s="47" t="s">
        <v>2025</v>
      </c>
    </row>
    <row r="5" spans="1:4" ht="15" thickBot="1">
      <c r="A5" s="46" t="s">
        <v>2026</v>
      </c>
      <c r="B5" s="46" t="s">
        <v>2027</v>
      </c>
      <c r="C5" s="47" t="s">
        <v>2028</v>
      </c>
      <c r="D5" s="46"/>
    </row>
    <row r="6" spans="1:4" ht="15" thickBot="1">
      <c r="A6" s="46" t="s">
        <v>2029</v>
      </c>
      <c r="B6" s="46" t="s">
        <v>2030</v>
      </c>
      <c r="C6" s="47" t="s">
        <v>2031</v>
      </c>
      <c r="D6" s="46"/>
    </row>
    <row r="7" spans="1:4" ht="15" thickBot="1">
      <c r="A7" s="46" t="s">
        <v>2020</v>
      </c>
      <c r="B7" s="46" t="s">
        <v>2032</v>
      </c>
      <c r="C7" s="47" t="s">
        <v>2033</v>
      </c>
      <c r="D7" s="47" t="s">
        <v>2034</v>
      </c>
    </row>
    <row r="8" spans="1:4" ht="15" thickBot="1">
      <c r="A8" s="46" t="s">
        <v>2035</v>
      </c>
      <c r="B8" s="46" t="s">
        <v>2036</v>
      </c>
      <c r="C8" s="47" t="s">
        <v>2037</v>
      </c>
      <c r="D8" s="46"/>
    </row>
    <row r="9" spans="1:4" ht="15" thickBot="1">
      <c r="A9" s="46" t="s">
        <v>2038</v>
      </c>
      <c r="B9" s="46" t="s">
        <v>2039</v>
      </c>
      <c r="C9" s="47" t="s">
        <v>2040</v>
      </c>
      <c r="D9" s="46"/>
    </row>
    <row r="10" spans="1:4" ht="15" thickBot="1">
      <c r="A10" s="46" t="s">
        <v>2041</v>
      </c>
      <c r="B10" s="46" t="s">
        <v>2042</v>
      </c>
      <c r="C10" s="47" t="s">
        <v>2043</v>
      </c>
      <c r="D10" s="47" t="s">
        <v>2044</v>
      </c>
    </row>
    <row r="11" spans="1:4" ht="15" thickBot="1">
      <c r="A11" s="46" t="s">
        <v>2035</v>
      </c>
      <c r="B11" s="46" t="s">
        <v>2045</v>
      </c>
      <c r="C11" s="47" t="s">
        <v>2046</v>
      </c>
      <c r="D11" s="46"/>
    </row>
    <row r="12" spans="1:4" ht="15" thickBot="1">
      <c r="A12" s="46" t="s">
        <v>2041</v>
      </c>
      <c r="B12" s="46" t="s">
        <v>2047</v>
      </c>
      <c r="C12" s="47" t="s">
        <v>2048</v>
      </c>
      <c r="D12" s="48"/>
    </row>
    <row r="13" spans="1:4" ht="15" thickBot="1">
      <c r="A13" s="46" t="s">
        <v>2041</v>
      </c>
      <c r="B13" s="46" t="s">
        <v>2049</v>
      </c>
      <c r="C13" s="47" t="s">
        <v>2050</v>
      </c>
      <c r="D13" s="47" t="s">
        <v>2051</v>
      </c>
    </row>
    <row r="14" spans="1:4" ht="15" thickBot="1">
      <c r="A14" s="46" t="s">
        <v>2038</v>
      </c>
      <c r="B14" s="46" t="s">
        <v>2052</v>
      </c>
      <c r="C14" s="47" t="s">
        <v>2053</v>
      </c>
      <c r="D14" s="46"/>
    </row>
    <row r="15" spans="1:4" ht="15" thickBot="1">
      <c r="A15" s="46" t="s">
        <v>2041</v>
      </c>
      <c r="B15" s="46" t="s">
        <v>2054</v>
      </c>
      <c r="C15" s="47" t="s">
        <v>2055</v>
      </c>
      <c r="D15" s="47" t="s">
        <v>2056</v>
      </c>
    </row>
    <row r="16" spans="1:4" ht="15" thickBot="1">
      <c r="A16" s="46" t="s">
        <v>2020</v>
      </c>
      <c r="B16" s="46" t="s">
        <v>2057</v>
      </c>
      <c r="C16" s="47" t="s">
        <v>2058</v>
      </c>
      <c r="D16" s="46"/>
    </row>
    <row r="17" spans="1:4" ht="15" thickBot="1">
      <c r="A17" s="46" t="s">
        <v>2026</v>
      </c>
      <c r="B17" s="46" t="s">
        <v>2059</v>
      </c>
      <c r="C17" s="47" t="s">
        <v>2060</v>
      </c>
      <c r="D17" s="47" t="s">
        <v>2061</v>
      </c>
    </row>
    <row r="18" spans="1:4" ht="15" thickBot="1">
      <c r="A18" s="46" t="s">
        <v>2020</v>
      </c>
      <c r="B18" s="46" t="s">
        <v>2062</v>
      </c>
      <c r="C18" s="47" t="s">
        <v>2063</v>
      </c>
      <c r="D18" s="46"/>
    </row>
    <row r="19" spans="1:4" ht="15" thickBot="1">
      <c r="A19" s="46" t="s">
        <v>2029</v>
      </c>
      <c r="B19" s="46" t="s">
        <v>2064</v>
      </c>
      <c r="C19" s="47" t="s">
        <v>2065</v>
      </c>
      <c r="D19" s="47" t="s">
        <v>2066</v>
      </c>
    </row>
    <row r="20" spans="1:4" ht="15" thickBot="1">
      <c r="A20" s="46" t="s">
        <v>2020</v>
      </c>
      <c r="B20" s="46" t="s">
        <v>2067</v>
      </c>
      <c r="C20" s="47" t="s">
        <v>2068</v>
      </c>
      <c r="D20" s="47" t="s">
        <v>2069</v>
      </c>
    </row>
    <row r="21" spans="1:4" ht="15" thickBot="1">
      <c r="A21" s="46" t="s">
        <v>2029</v>
      </c>
      <c r="B21" s="46" t="s">
        <v>2070</v>
      </c>
      <c r="C21" s="47" t="s">
        <v>2071</v>
      </c>
      <c r="D21" s="46"/>
    </row>
    <row r="22" spans="1:4" ht="15" thickBot="1">
      <c r="A22" s="46" t="s">
        <v>2026</v>
      </c>
      <c r="B22" s="46" t="s">
        <v>2072</v>
      </c>
      <c r="C22" s="47" t="s">
        <v>2073</v>
      </c>
      <c r="D22" s="46"/>
    </row>
    <row r="23" spans="1:4" ht="15" thickBot="1">
      <c r="A23" s="46" t="s">
        <v>2038</v>
      </c>
      <c r="B23" s="46" t="s">
        <v>2074</v>
      </c>
      <c r="C23" s="47" t="s">
        <v>2075</v>
      </c>
      <c r="D23" s="47" t="s">
        <v>2076</v>
      </c>
    </row>
    <row r="24" spans="1:4" ht="15" thickBot="1">
      <c r="A24" s="46" t="s">
        <v>2038</v>
      </c>
      <c r="B24" s="46" t="s">
        <v>2077</v>
      </c>
      <c r="C24" s="47" t="s">
        <v>2078</v>
      </c>
      <c r="D24" s="48"/>
    </row>
    <row r="25" spans="1:4" ht="15" thickBot="1">
      <c r="A25" s="46" t="s">
        <v>2041</v>
      </c>
      <c r="B25" s="46" t="s">
        <v>2079</v>
      </c>
      <c r="C25" s="47" t="s">
        <v>2080</v>
      </c>
      <c r="D25" s="47" t="s">
        <v>2081</v>
      </c>
    </row>
    <row r="26" spans="1:4" ht="15" thickBot="1">
      <c r="A26" s="46" t="s">
        <v>2017</v>
      </c>
      <c r="B26" s="46" t="s">
        <v>2082</v>
      </c>
      <c r="C26" s="47" t="s">
        <v>2083</v>
      </c>
      <c r="D26" s="46"/>
    </row>
    <row r="27" spans="1:4" ht="15" thickBot="1">
      <c r="A27" s="46" t="s">
        <v>2020</v>
      </c>
      <c r="B27" s="46" t="s">
        <v>2084</v>
      </c>
      <c r="C27" s="47" t="s">
        <v>2085</v>
      </c>
      <c r="D27" s="46"/>
    </row>
    <row r="28" spans="1:4" ht="15" thickBot="1">
      <c r="A28" s="46" t="s">
        <v>2020</v>
      </c>
      <c r="B28" s="46" t="s">
        <v>2086</v>
      </c>
      <c r="C28" s="47" t="s">
        <v>2087</v>
      </c>
      <c r="D28" s="46"/>
    </row>
    <row r="29" spans="1:4" ht="15" thickBot="1">
      <c r="A29" s="46" t="s">
        <v>2020</v>
      </c>
      <c r="B29" s="46" t="s">
        <v>2088</v>
      </c>
      <c r="C29" s="47" t="s">
        <v>2089</v>
      </c>
      <c r="D29" s="46"/>
    </row>
    <row r="30" spans="1:4" ht="15" thickBot="1">
      <c r="A30" s="46" t="s">
        <v>2041</v>
      </c>
      <c r="B30" s="46" t="s">
        <v>2090</v>
      </c>
      <c r="C30" s="47" t="s">
        <v>2091</v>
      </c>
      <c r="D30" s="46"/>
    </row>
    <row r="31" spans="1:4" ht="15" thickBot="1">
      <c r="A31" s="46" t="s">
        <v>2029</v>
      </c>
      <c r="B31" s="46" t="s">
        <v>2092</v>
      </c>
      <c r="C31" s="47" t="s">
        <v>2093</v>
      </c>
      <c r="D31" s="47" t="s">
        <v>2094</v>
      </c>
    </row>
    <row r="32" spans="1:4" ht="15" thickBot="1">
      <c r="A32" s="46" t="s">
        <v>2041</v>
      </c>
      <c r="B32" s="46" t="s">
        <v>2095</v>
      </c>
      <c r="C32" s="47" t="s">
        <v>2096</v>
      </c>
      <c r="D32" s="47" t="s">
        <v>2097</v>
      </c>
    </row>
    <row r="33" spans="1:4" ht="15" thickBot="1">
      <c r="A33" s="46" t="s">
        <v>2026</v>
      </c>
      <c r="B33" s="46" t="s">
        <v>2098</v>
      </c>
      <c r="C33" s="47" t="s">
        <v>2099</v>
      </c>
      <c r="D33" s="46"/>
    </row>
    <row r="34" spans="1:4" ht="15" thickBot="1">
      <c r="A34" s="46" t="s">
        <v>2038</v>
      </c>
      <c r="B34" s="46" t="s">
        <v>2100</v>
      </c>
      <c r="C34" s="47" t="s">
        <v>2101</v>
      </c>
      <c r="D34" s="46"/>
    </row>
    <row r="35" spans="1:4" ht="15" thickBot="1">
      <c r="A35" s="46" t="s">
        <v>2102</v>
      </c>
      <c r="B35" s="46" t="s">
        <v>2103</v>
      </c>
      <c r="C35" s="47" t="s">
        <v>2104</v>
      </c>
      <c r="D35" s="46"/>
    </row>
    <row r="36" spans="1:4" ht="15" thickBot="1">
      <c r="A36" s="46"/>
      <c r="B36" s="46" t="s">
        <v>2105</v>
      </c>
      <c r="C36" s="47" t="s">
        <v>2106</v>
      </c>
      <c r="D36" s="47" t="s">
        <v>2107</v>
      </c>
    </row>
    <row r="37" spans="1:4" ht="15" thickBot="1">
      <c r="A37" s="46"/>
      <c r="B37" s="46" t="s">
        <v>2108</v>
      </c>
      <c r="C37" s="47" t="s">
        <v>2109</v>
      </c>
      <c r="D37" s="46"/>
    </row>
    <row r="38" spans="1:4" ht="15" thickBot="1">
      <c r="A38" s="46"/>
      <c r="B38" s="46" t="s">
        <v>2110</v>
      </c>
      <c r="C38" s="47" t="s">
        <v>2111</v>
      </c>
      <c r="D38" s="46"/>
    </row>
    <row r="39" spans="1:4" ht="15" thickBot="1">
      <c r="A39" s="46"/>
      <c r="B39" s="46" t="s">
        <v>2112</v>
      </c>
      <c r="C39" s="47" t="s">
        <v>2113</v>
      </c>
      <c r="D39" s="47" t="s">
        <v>2114</v>
      </c>
    </row>
  </sheetData>
  <hyperlinks>
    <hyperlink ref="C2" r:id="rId1" display="mailto:kristinbergeron@yahoo.ca" xr:uid="{3E088B0C-06A4-43E0-B1F9-D7CF26277ADC}"/>
    <hyperlink ref="C3" r:id="rId2" display="mailto:lawrence.welling@nbed.nb.ca" xr:uid="{3C9486B3-7343-4ECB-9E71-EF5096616338}"/>
    <hyperlink ref="C4" r:id="rId3" display="mailto:karineboudreau83@hotmail.com" xr:uid="{524B16B7-124E-4A79-8736-399EFAD58CD5}"/>
    <hyperlink ref="D4" r:id="rId4" display="mailto:gerald@cuisinesroi.ca" xr:uid="{F28BA8A8-AEA6-45A4-95F2-1D1B6287B7E8}"/>
    <hyperlink ref="C5" r:id="rId5" display="mailto:baseball.caraquet@outlook.com" xr:uid="{88ED837D-4028-4B07-A8FD-74FD46ABD77A}"/>
    <hyperlink ref="C6" r:id="rId6" display="mailto:dmac78@gmail.com" xr:uid="{CCC34465-9F89-4AC3-B5EE-20FE535211CE}"/>
    <hyperlink ref="C7" r:id="rId7" display="mailto:mattcormier169@msn.com" xr:uid="{C9EAE4F2-7E56-49DA-839F-80F8035EBED9}"/>
    <hyperlink ref="D7" r:id="rId8" display="mailto:am_cormier@yahoo.ca" xr:uid="{0B9F3480-6BCA-4D04-97DD-A21C6FCD3C2E}"/>
    <hyperlink ref="C8" r:id="rId9" display="mailto:pascal.sirois@icloud.com" xr:uid="{04299C2C-9E0B-48BC-933A-584A3D4F8FEF}"/>
    <hyperlink ref="C9" r:id="rId10" display="mailto:fmbaroyals@gmail.com" xr:uid="{ECB25EB1-5886-4936-9623-FF9FC9E3BB6C}"/>
    <hyperlink ref="C10" r:id="rId11" display="mailto:fundybaseball@outlook.com" xr:uid="{A1E28DB2-43D2-4510-9B85-D93F3FE72292}"/>
    <hyperlink ref="D10" r:id="rId12" display="mailto:jamesfirlotte4@gmail.com" xr:uid="{EFBF85F8-8414-479B-AB4C-F287A50D8675}"/>
    <hyperlink ref="C11" r:id="rId13" display="mailto:charlesterio@hotmail.com" xr:uid="{8F7A9574-0A5D-4A3A-8536-801AEA667245}"/>
    <hyperlink ref="C12" r:id="rId14" display="mailto:katelynnrussell29@gmail.com" xr:uid="{E60DA21C-AF4F-4595-BD20-151F882F8B5C}"/>
    <hyperlink ref="C13" r:id="rId15" display="mailto:merobichaud247@gmail.com" xr:uid="{08CC41A6-1C99-436C-99C8-2B98AFE3B176}"/>
    <hyperlink ref="D13" r:id="rId16" display="mailto:mkwebb100@gmail.com" xr:uid="{A5D1BF5A-4A2B-4898-A87D-543F52C8C0B0}"/>
    <hyperlink ref="C14" r:id="rId17" display="mailto:harveyminorball@gmail.com" xr:uid="{5DCE7EDC-D116-4F16-8365-A149F4C953FF}"/>
    <hyperlink ref="C15" r:id="rId18" display="mailto:abettle47@hotmail.com" xr:uid="{6886F421-8F42-4A4E-92D4-24D3C23A0189}"/>
    <hyperlink ref="D15" r:id="rId19" display="mailto:linsay.angus@rogers.com" xr:uid="{008741C9-BE74-465D-B1F7-24AD77B541C7}"/>
    <hyperlink ref="C16" r:id="rId20" display="mailto:kentsud.mba@gmail.com" xr:uid="{C94B40DF-9F01-4BD1-84B9-1002168379E5}"/>
    <hyperlink ref="C17" r:id="rId21" display="mailto:carolanenowlan11@gmail.com" xr:uid="{AA9BE8DA-963E-47A2-8670-EB52CDB25BE7}"/>
    <hyperlink ref="D17" r:id="rId22" display="mailto:denis.landry@gmail.com" xr:uid="{294E0C1E-2193-4885-9C31-1AA499807CC0}"/>
    <hyperlink ref="C18" r:id="rId23" display="mailto:info@metromudcats.ca" xr:uid="{851348BB-9A95-472C-A1C5-591E90B29F5B}"/>
    <hyperlink ref="C19" r:id="rId24" display="mailto:patjosh24@gmail.com" xr:uid="{2FFF42FF-B906-49C8-B94B-B087A7CC32E8}"/>
    <hyperlink ref="D19" r:id="rId25" display="mailto:juston.cortes@nbed.nb.ca" xr:uid="{46D6ED44-5463-4208-91B2-4DFB05E3FA73}"/>
    <hyperlink ref="C20" r:id="rId26" display="mailto:markstymie@gmail.com" xr:uid="{1D390EE3-216A-4DBA-83BD-E4544DD14BDD}"/>
    <hyperlink ref="D20" r:id="rId27" display="mailto:informationmdmba@gmail.com" xr:uid="{289DE504-B8E0-4CCF-A83E-7A0DA69E4175}"/>
    <hyperlink ref="C21" r:id="rId28" display="mailto:andy.hardy3@icloud.com" xr:uid="{86219626-A826-4E02-85D3-0D0D1BEC9F0F}"/>
    <hyperlink ref="C22" r:id="rId29" display="mailto:lebreton.alexe@gmail.com" xr:uid="{2B36D8CB-1422-4027-95C7-25A87DF18D12}"/>
    <hyperlink ref="C23" r:id="rId30" display="mailto:chris.day@gnb.ca" xr:uid="{9F4B41F3-7C17-4E38-9F16-B1673BEDB0B3}"/>
    <hyperlink ref="D23" r:id="rId31" display="mailto:leanneanderson1976@gmail.com" xr:uid="{5B2E5E77-64DD-427D-8258-44AADED0284B}"/>
    <hyperlink ref="C24" r:id="rId32" display="mailto:jrgallant03@yahoo.ca" xr:uid="{BA1C65EF-1DD5-4627-A7FE-F302FDB07DDF}"/>
    <hyperlink ref="C25" r:id="rId33" display="mailto:treasurer@portcitypirates.ca" xr:uid="{8F8041C1-E800-4379-BA74-57717B98C53E}"/>
    <hyperlink ref="D25" r:id="rId34" display="mailto:president@portcitypirates.ca" xr:uid="{9DB9D522-7F56-4A21-9F0D-457CF9202453}"/>
    <hyperlink ref="C26" r:id="rId35" display="mailto:resteastminorbaseball@gmail.com" xr:uid="{A40E53A7-0BE3-427D-8D3E-83489FD059F1}"/>
    <hyperlink ref="C27" r:id="rId36" display="mailto:harrison.juston@hotmail.com" xr:uid="{F5B305F5-C783-4913-918E-83BD36A206BC}"/>
    <hyperlink ref="C28" r:id="rId37" display="mailto:sackvillehurricanesbaseball@gmail.com" xr:uid="{E8E3139E-B08E-45AA-849C-B077536FA2A0}"/>
    <hyperlink ref="C29" r:id="rId38" display="mailto:corymhanley@gmail.com" xr:uid="{99F29E43-1D09-4721-A510-7B8422207808}"/>
    <hyperlink ref="C30" r:id="rId39" display="mailto:ash.thib@gmail.com" xr:uid="{80751A24-8A61-4EDF-96A1-351977DD98CC}"/>
    <hyperlink ref="C31" r:id="rId40" display="mailto:kelsey.manderville@gmail.com" xr:uid="{31C780DF-F334-4DD2-9344-024E2B9B7C3A}"/>
    <hyperlink ref="D31" r:id="rId41" display="mailto:mal_stewart08@hotmail.com" xr:uid="{7F6A2186-9035-46C5-B97E-472F9C0EA1B9}"/>
    <hyperlink ref="C32" r:id="rId42" display="mailto:jnelson@master.ca" xr:uid="{7AADC9AF-11EE-46A2-974F-4069A4B2B33A}"/>
    <hyperlink ref="D32" r:id="rId43" display="mailto:aaron_johnson08@hotmail.com" xr:uid="{B8345871-4520-47F6-A7DE-D0BA3B99688B}"/>
    <hyperlink ref="C33" r:id="rId44" display="mailto:carlcool88@hotmail.com" xr:uid="{3ABAECEB-BCE0-4AE5-BD29-689041F3AC83}"/>
    <hyperlink ref="C34" r:id="rId45" display="mailto:bridget.nugent@nbed.nb.ca" xr:uid="{09A9D363-4BDD-49D9-8BE6-F8977006922D}"/>
    <hyperlink ref="C35" r:id="rId46" display="mailto:director@baseballnb.ca" xr:uid="{BC86A12F-7C89-488B-B11C-2BB1A0AC4B0A}"/>
    <hyperlink ref="C36" r:id="rId47" display="mailto:jimmath@nbnet.nb.ca" xr:uid="{79FCD206-C84C-4606-9D9E-2810887DFC00}"/>
    <hyperlink ref="D36" r:id="rId48" display="mailto:ian.mvbl46@gmail.com" xr:uid="{EC4D7A1A-C3AC-4310-A783-F84F9ADC6834}"/>
    <hyperlink ref="C37" r:id="rId49" display="mailto:trevors.jeremy@gmail.com" xr:uid="{4B5B78A3-3BCF-4427-B89F-FE308E4821E5}"/>
    <hyperlink ref="C38" r:id="rId50" display="mailto:doug.snbbl@gmail.com" xr:uid="{0657B845-ADC6-4DE4-8319-2944753AA45A}"/>
    <hyperlink ref="C39" r:id="rId51" display="mailto:teejayoh@rogers.com" xr:uid="{9CF15D2E-DE16-4ED0-9FAF-E92AA5D15B64}"/>
    <hyperlink ref="D39" r:id="rId52" display="mailto:esteyh22@gmail.com" xr:uid="{B86EF397-6367-416F-9DDF-AB509643D79B}"/>
  </hyperlink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89FA42-1D04-4368-AE50-CD43F9525424}">
  <dimension ref="A2:B65"/>
  <sheetViews>
    <sheetView topLeftCell="A22" workbookViewId="0">
      <selection activeCell="A22" sqref="A1:A1048576"/>
    </sheetView>
  </sheetViews>
  <sheetFormatPr defaultColWidth="40.109375" defaultRowHeight="14.4"/>
  <cols>
    <col min="1" max="16384" width="40.109375" style="51"/>
  </cols>
  <sheetData>
    <row r="2" spans="1:1">
      <c r="A2" s="49" t="s">
        <v>2115</v>
      </c>
    </row>
    <row r="3" spans="1:1">
      <c r="A3" s="51" t="s">
        <v>2116</v>
      </c>
    </row>
    <row r="4" spans="1:1">
      <c r="A4" s="51" t="s">
        <v>2118</v>
      </c>
    </row>
    <row r="5" spans="1:1">
      <c r="A5" s="51" t="s">
        <v>2120</v>
      </c>
    </row>
    <row r="6" spans="1:1">
      <c r="A6" s="51" t="s">
        <v>2122</v>
      </c>
    </row>
    <row r="7" spans="1:1">
      <c r="A7" s="51" t="s">
        <v>2124</v>
      </c>
    </row>
    <row r="8" spans="1:1">
      <c r="A8" s="51" t="s">
        <v>2126</v>
      </c>
    </row>
    <row r="9" spans="1:1">
      <c r="A9" s="51" t="s">
        <v>2128</v>
      </c>
    </row>
    <row r="10" spans="1:1">
      <c r="A10" s="51" t="s">
        <v>2130</v>
      </c>
    </row>
    <row r="11" spans="1:1">
      <c r="A11" s="51" t="s">
        <v>2132</v>
      </c>
    </row>
    <row r="12" spans="1:1">
      <c r="A12" s="51" t="s">
        <v>2134</v>
      </c>
    </row>
    <row r="13" spans="1:1">
      <c r="A13" s="51" t="s">
        <v>2136</v>
      </c>
    </row>
    <row r="14" spans="1:1">
      <c r="A14" s="51" t="s">
        <v>2138</v>
      </c>
    </row>
    <row r="15" spans="1:1">
      <c r="A15" s="51" t="s">
        <v>2140</v>
      </c>
    </row>
    <row r="16" spans="1:1">
      <c r="A16" s="51" t="s">
        <v>2117</v>
      </c>
    </row>
    <row r="17" spans="1:1">
      <c r="A17" s="51" t="s">
        <v>2119</v>
      </c>
    </row>
    <row r="18" spans="1:1">
      <c r="A18" s="51" t="s">
        <v>2121</v>
      </c>
    </row>
    <row r="19" spans="1:1">
      <c r="A19" s="51" t="s">
        <v>2123</v>
      </c>
    </row>
    <row r="20" spans="1:1">
      <c r="A20" s="51" t="s">
        <v>2125</v>
      </c>
    </row>
    <row r="21" spans="1:1">
      <c r="A21" s="51" t="s">
        <v>2127</v>
      </c>
    </row>
    <row r="22" spans="1:1">
      <c r="A22" s="51" t="s">
        <v>2129</v>
      </c>
    </row>
    <row r="23" spans="1:1">
      <c r="A23" s="51" t="s">
        <v>2131</v>
      </c>
    </row>
    <row r="24" spans="1:1">
      <c r="A24" s="51" t="s">
        <v>2133</v>
      </c>
    </row>
    <row r="25" spans="1:1">
      <c r="A25" s="51" t="s">
        <v>2135</v>
      </c>
    </row>
    <row r="26" spans="1:1">
      <c r="A26" s="51" t="s">
        <v>2137</v>
      </c>
    </row>
    <row r="27" spans="1:1">
      <c r="A27" s="51" t="s">
        <v>2139</v>
      </c>
    </row>
    <row r="28" spans="1:1">
      <c r="A28" s="51" t="s">
        <v>2141</v>
      </c>
    </row>
    <row r="29" spans="1:1">
      <c r="A29" s="49" t="s">
        <v>2142</v>
      </c>
    </row>
    <row r="30" spans="1:1">
      <c r="A30" s="49" t="s">
        <v>2143</v>
      </c>
    </row>
    <row r="31" spans="1:1">
      <c r="A31" s="50" t="s">
        <v>2145</v>
      </c>
    </row>
    <row r="32" spans="1:1">
      <c r="A32" s="50" t="s">
        <v>2147</v>
      </c>
    </row>
    <row r="33" spans="1:2">
      <c r="A33" s="50" t="s">
        <v>2149</v>
      </c>
    </row>
    <row r="34" spans="1:2">
      <c r="A34" s="50" t="s">
        <v>2151</v>
      </c>
    </row>
    <row r="35" spans="1:2">
      <c r="A35" s="50" t="s">
        <v>2153</v>
      </c>
    </row>
    <row r="36" spans="1:2">
      <c r="A36" s="50" t="s">
        <v>2155</v>
      </c>
    </row>
    <row r="37" spans="1:2">
      <c r="A37" s="50" t="s">
        <v>2157</v>
      </c>
    </row>
    <row r="38" spans="1:2">
      <c r="A38" s="50" t="s">
        <v>2159</v>
      </c>
    </row>
    <row r="39" spans="1:2">
      <c r="A39" s="50" t="s">
        <v>2161</v>
      </c>
    </row>
    <row r="40" spans="1:2">
      <c r="A40" s="50" t="s">
        <v>2163</v>
      </c>
    </row>
    <row r="41" spans="1:2">
      <c r="A41" s="50" t="s">
        <v>2165</v>
      </c>
    </row>
    <row r="42" spans="1:2">
      <c r="A42" s="49" t="s">
        <v>2167</v>
      </c>
    </row>
    <row r="43" spans="1:2">
      <c r="A43" s="50" t="s">
        <v>2169</v>
      </c>
    </row>
    <row r="44" spans="1:2">
      <c r="A44" s="50" t="s">
        <v>2171</v>
      </c>
    </row>
    <row r="45" spans="1:2">
      <c r="A45" s="50" t="s">
        <v>2173</v>
      </c>
    </row>
    <row r="46" spans="1:2">
      <c r="A46" s="50" t="s">
        <v>2175</v>
      </c>
      <c r="B46" s="49"/>
    </row>
    <row r="47" spans="1:2">
      <c r="A47" s="50" t="s">
        <v>2176</v>
      </c>
      <c r="B47" s="49"/>
    </row>
    <row r="48" spans="1:2">
      <c r="A48" s="50" t="s">
        <v>2177</v>
      </c>
      <c r="B48" s="49"/>
    </row>
    <row r="49" spans="1:2">
      <c r="A49" s="50" t="s">
        <v>2178</v>
      </c>
      <c r="B49" s="49"/>
    </row>
    <row r="50" spans="1:2">
      <c r="A50" s="49" t="s">
        <v>2144</v>
      </c>
    </row>
    <row r="51" spans="1:2">
      <c r="A51" s="50" t="s">
        <v>2146</v>
      </c>
    </row>
    <row r="52" spans="1:2">
      <c r="A52" s="50" t="s">
        <v>2148</v>
      </c>
    </row>
    <row r="53" spans="1:2">
      <c r="A53" s="50" t="s">
        <v>2150</v>
      </c>
    </row>
    <row r="54" spans="1:2">
      <c r="A54" s="50" t="s">
        <v>2152</v>
      </c>
    </row>
    <row r="55" spans="1:2">
      <c r="A55" s="50" t="s">
        <v>2154</v>
      </c>
    </row>
    <row r="56" spans="1:2">
      <c r="A56" s="50" t="s">
        <v>2156</v>
      </c>
    </row>
    <row r="57" spans="1:2">
      <c r="A57" s="50" t="s">
        <v>2158</v>
      </c>
    </row>
    <row r="58" spans="1:2">
      <c r="A58" s="50" t="s">
        <v>2160</v>
      </c>
    </row>
    <row r="59" spans="1:2">
      <c r="A59" s="50" t="s">
        <v>2162</v>
      </c>
    </row>
    <row r="60" spans="1:2">
      <c r="A60" s="50" t="s">
        <v>2164</v>
      </c>
    </row>
    <row r="61" spans="1:2">
      <c r="A61" s="50" t="s">
        <v>2166</v>
      </c>
    </row>
    <row r="62" spans="1:2">
      <c r="A62" s="50" t="s">
        <v>2168</v>
      </c>
    </row>
    <row r="63" spans="1:2">
      <c r="A63" s="50" t="s">
        <v>2170</v>
      </c>
    </row>
    <row r="64" spans="1:2">
      <c r="A64" s="50" t="s">
        <v>2172</v>
      </c>
    </row>
    <row r="65" spans="1:1">
      <c r="A65" s="50" t="s">
        <v>2174</v>
      </c>
    </row>
  </sheetData>
  <hyperlinks>
    <hyperlink ref="A31" r:id="rId1" display="http://www.albernibaseball.com/" xr:uid="{E0FD622D-70F8-4106-9E95-652C162D8E59}"/>
    <hyperlink ref="A51" r:id="rId2" display="https://www.100milebaseball.ca/" xr:uid="{3287764C-A418-455F-83D0-BB8A64756E0D}"/>
    <hyperlink ref="A32" r:id="rId3" display="https://leagues.teamlinkt.com/crmba/Home" xr:uid="{F321AFFF-384A-4C71-9D7C-094FB61C8C97}"/>
    <hyperlink ref="A52" r:id="rId4" display="https://www.facebook.com/chaseminor.baseball.7?fref=ts" xr:uid="{2161C138-827E-462F-B4E6-4FF0BA48715A}"/>
    <hyperlink ref="A33" r:id="rId5" display="http://www.chemainusbaseball.ca/" xr:uid="{2F8B366C-315C-4696-AA9A-6BE77C61D431}"/>
    <hyperlink ref="A53" r:id="rId6" display="https://www.comba.ca/" xr:uid="{E82F0732-AD4A-4237-B359-45D4F33513D1}"/>
    <hyperlink ref="A34" r:id="rId7" display="http://cvba.ca/" xr:uid="{16FD80DD-603C-4653-B6F0-D563869319A1}"/>
    <hyperlink ref="A54" r:id="rId8" display="https://www.enderbymba.com/" xr:uid="{1DCA5B4B-05CC-4F07-B2D7-2E8F245A90F2}"/>
    <hyperlink ref="A35" r:id="rId9" display="http://www.duncanball.ca/" xr:uid="{D495284E-D0F0-4006-BD44-426AC12C9A52}"/>
    <hyperlink ref="A55" r:id="rId10" display="http://www.kamloopsbaseball.com/" xr:uid="{BA7D205B-EA6D-45BF-9095-592A1809F7DE}"/>
    <hyperlink ref="A36" r:id="rId11" display="http://www.victoriabaseball.com/" xr:uid="{3D5D7ABF-D632-48B9-AF14-A3DE5A47BA61}"/>
    <hyperlink ref="A56" r:id="rId12" display="https://www.facebook.com/profile.php?id=100090798293832&amp;mibextid=LQQJ4d" xr:uid="{57BBCC2E-6405-41FC-8B40-33700BEE3843}"/>
    <hyperlink ref="A37" r:id="rId13" display="http://www.ladysmithbaseball.com/" xr:uid="{62721979-FF76-4622-A1BE-E826CB41C360}"/>
    <hyperlink ref="A57" r:id="rId14" display="https://princegeorgeyouthbaseballassociation.teamsnapsites.com/" xr:uid="{C24D0684-36D5-43E0-B8BA-36A7E7432B05}"/>
    <hyperlink ref="A38" r:id="rId15" display="http://www.lakecowichanminorbaseball.ca/" xr:uid="{6C97EE54-F274-44EC-9310-26512DF785E3}"/>
    <hyperlink ref="A58" r:id="rId16" display="http://www.quesnelminorbaseball.ca/" xr:uid="{50061B67-A3EF-421B-A8FF-9C72A2442586}"/>
    <hyperlink ref="A39" r:id="rId17" display="http://www.nmba.ca/" xr:uid="{B334FC76-D88C-4FE8-AEA1-B9BF7511764D}"/>
    <hyperlink ref="A59" r:id="rId18" display="https://www.revelstokeball.com/" xr:uid="{E89EC55E-C828-4AE1-9230-B4641D0DA24E}"/>
    <hyperlink ref="A40" r:id="rId19" display="http://www.ballcharts.com/Oceanside" xr:uid="{1A76C0AA-5E85-4C9F-B5D7-B5CA2DA54D6F}"/>
    <hyperlink ref="A60" r:id="rId20" display="http://www.osoyoosbaseball.com/" xr:uid="{0C4ACAE5-58E3-4422-8614-B25416E9634B}"/>
    <hyperlink ref="A41" r:id="rId21" display="http://saltspringbaseball.ca/" xr:uid="{3D7FCBC7-790D-497E-90F0-DC3841A46563}"/>
    <hyperlink ref="A61" r:id="rId22" display="http://www.salmonarmbaseball.com/" xr:uid="{FE618999-9C4B-4C25-9F80-45CF5E15E55C}"/>
    <hyperlink ref="A62" r:id="rId23" display="http://www.sombatigers.com/" xr:uid="{6CF0D7DB-E3BF-432E-BE72-3D89FA763C1F}"/>
    <hyperlink ref="A43" r:id="rId24" display="https://cvminorball.ca/" xr:uid="{5D308BD2-366C-4550-B8C2-D66E6ED1B597}"/>
    <hyperlink ref="A63" r:id="rId25" display="https://www.facebook.com/SMBA2021/" xr:uid="{0E84962A-6F11-4A93-8596-DC8C94A21634}"/>
    <hyperlink ref="A44" r:id="rId26" display="http://cranbrookminorball.net/" xr:uid="{32325994-3592-4E82-A296-5B0BA6B2425D}"/>
    <hyperlink ref="A64" r:id="rId27" display="http://www.vernonbaseball.com/" xr:uid="{9C9D99A2-4855-4C04-AB59-1EEA0121FD4B}"/>
    <hyperlink ref="A45" r:id="rId28" display="http://facebook.com/groups/crestonvalleyminorbaseball/" xr:uid="{EF89BAE9-A7C4-4873-9BAF-D10CF023699C}"/>
    <hyperlink ref="A65" r:id="rId29" display="http://www.westkelownabaseball.ca/" xr:uid="{7EDBC996-195B-4D09-8E1F-CB8A3636CF91}"/>
    <hyperlink ref="A46" r:id="rId30" display="https://www.goldenramsminorball.com/" xr:uid="{DAA6543E-8C49-4C97-8C49-53EB79DD00C4}"/>
    <hyperlink ref="A47" r:id="rId31" display="https://kootenaylittleleague.teamsnapsites.com/" xr:uid="{8858F56C-C2FA-4E9F-B3F1-30317E4ADC7C}"/>
    <hyperlink ref="A48" r:id="rId32" display="https://nelsonbaseball.ca/" xr:uid="{D350222F-F255-4098-BAD7-6D3928DC6AB0}"/>
    <hyperlink ref="A49" r:id="rId33" display="http://ballcharts.com/team/?team=tyb" xr:uid="{560BE441-FD8C-4D24-8153-F4F104386D2E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E14285-2C27-404C-AF26-15BB663565A2}">
  <sheetPr codeName="Sheet1"/>
  <dimension ref="A2:AA989"/>
  <sheetViews>
    <sheetView topLeftCell="A21" workbookViewId="0">
      <selection activeCell="W31" sqref="W31"/>
    </sheetView>
  </sheetViews>
  <sheetFormatPr defaultRowHeight="14.4"/>
  <sheetData>
    <row r="2" spans="1:27" ht="126.6" thickBot="1">
      <c r="A2" s="58" t="s">
        <v>2270</v>
      </c>
      <c r="G2" s="58" t="s">
        <v>2464</v>
      </c>
      <c r="L2" s="58" t="s">
        <v>2495</v>
      </c>
      <c r="Q2" s="59" t="s">
        <v>2271</v>
      </c>
      <c r="R2" s="60" t="s">
        <v>2272</v>
      </c>
      <c r="S2" s="60" t="s">
        <v>2273</v>
      </c>
      <c r="T2" s="61" t="s">
        <v>2274</v>
      </c>
      <c r="V2" s="58" t="s">
        <v>3182</v>
      </c>
      <c r="AA2" s="70"/>
    </row>
    <row r="3" spans="1:27" ht="39" thickBot="1">
      <c r="A3" s="59" t="s">
        <v>2271</v>
      </c>
      <c r="B3" s="60" t="s">
        <v>2272</v>
      </c>
      <c r="C3" s="60" t="s">
        <v>2273</v>
      </c>
      <c r="D3" s="61" t="s">
        <v>2274</v>
      </c>
      <c r="G3" s="59" t="s">
        <v>2271</v>
      </c>
      <c r="H3" s="60" t="s">
        <v>2272</v>
      </c>
      <c r="I3" s="60" t="s">
        <v>2273</v>
      </c>
      <c r="J3" s="61" t="s">
        <v>2274</v>
      </c>
      <c r="L3" s="59" t="s">
        <v>2271</v>
      </c>
      <c r="M3" s="60" t="s">
        <v>2272</v>
      </c>
      <c r="N3" s="60" t="s">
        <v>2273</v>
      </c>
      <c r="O3" s="61" t="s">
        <v>2274</v>
      </c>
      <c r="Q3" s="66" t="s">
        <v>2756</v>
      </c>
      <c r="R3" s="67" t="s">
        <v>2757</v>
      </c>
      <c r="S3" s="67" t="s">
        <v>2758</v>
      </c>
      <c r="T3" s="68" t="s">
        <v>2759</v>
      </c>
      <c r="V3" s="59" t="s">
        <v>2271</v>
      </c>
      <c r="W3" s="60" t="s">
        <v>2272</v>
      </c>
      <c r="X3" s="60" t="s">
        <v>2273</v>
      </c>
      <c r="Y3" s="61" t="s">
        <v>2274</v>
      </c>
      <c r="AA3" s="71"/>
    </row>
    <row r="4" spans="1:27" ht="48.6" thickBot="1">
      <c r="A4" s="62" t="s">
        <v>2275</v>
      </c>
      <c r="B4" s="63" t="s">
        <v>2276</v>
      </c>
      <c r="C4" s="63" t="s">
        <v>2277</v>
      </c>
      <c r="D4" s="64" t="s">
        <v>2278</v>
      </c>
      <c r="G4" s="62" t="s">
        <v>2465</v>
      </c>
      <c r="H4" s="63" t="s">
        <v>2466</v>
      </c>
      <c r="I4" s="63" t="s">
        <v>2467</v>
      </c>
      <c r="J4" s="64" t="s">
        <v>2468</v>
      </c>
      <c r="L4" s="62" t="s">
        <v>2496</v>
      </c>
      <c r="M4" s="63" t="s">
        <v>2497</v>
      </c>
      <c r="N4" s="63" t="s">
        <v>2498</v>
      </c>
      <c r="O4" s="64" t="s">
        <v>2499</v>
      </c>
      <c r="Q4" s="66" t="s">
        <v>2760</v>
      </c>
      <c r="R4" s="67" t="s">
        <v>2761</v>
      </c>
      <c r="S4" s="67" t="s">
        <v>2762</v>
      </c>
      <c r="T4" s="68" t="s">
        <v>2763</v>
      </c>
      <c r="V4" s="62" t="s">
        <v>3183</v>
      </c>
      <c r="W4" s="63" t="s">
        <v>3184</v>
      </c>
      <c r="X4" s="63" t="s">
        <v>3185</v>
      </c>
      <c r="Y4" s="64" t="s">
        <v>3186</v>
      </c>
      <c r="AA4" s="71"/>
    </row>
    <row r="5" spans="1:27" ht="48.6" thickBot="1">
      <c r="A5" s="62" t="s">
        <v>2279</v>
      </c>
      <c r="B5" s="63" t="s">
        <v>2280</v>
      </c>
      <c r="C5" s="63" t="s">
        <v>2281</v>
      </c>
      <c r="D5" s="64" t="s">
        <v>2282</v>
      </c>
      <c r="G5" s="62" t="s">
        <v>2469</v>
      </c>
      <c r="H5" s="63" t="s">
        <v>2470</v>
      </c>
      <c r="I5" s="63" t="s">
        <v>2471</v>
      </c>
      <c r="J5" s="64" t="s">
        <v>2472</v>
      </c>
      <c r="L5" s="62" t="s">
        <v>2500</v>
      </c>
      <c r="M5" s="63" t="s">
        <v>2501</v>
      </c>
      <c r="N5" s="63" t="s">
        <v>2502</v>
      </c>
      <c r="O5" s="64" t="s">
        <v>2503</v>
      </c>
      <c r="Q5" s="66" t="s">
        <v>2764</v>
      </c>
      <c r="R5" s="67" t="s">
        <v>2765</v>
      </c>
      <c r="S5" s="67" t="s">
        <v>2766</v>
      </c>
      <c r="T5" s="68" t="s">
        <v>2767</v>
      </c>
      <c r="V5" s="62" t="s">
        <v>3187</v>
      </c>
      <c r="W5" s="63" t="s">
        <v>3188</v>
      </c>
      <c r="X5" s="63" t="s">
        <v>3189</v>
      </c>
      <c r="Y5" s="64" t="s">
        <v>3190</v>
      </c>
      <c r="AA5" s="71"/>
    </row>
    <row r="6" spans="1:27" ht="48.6" thickBot="1">
      <c r="A6" s="62" t="s">
        <v>2283</v>
      </c>
      <c r="B6" s="63" t="s">
        <v>2284</v>
      </c>
      <c r="C6" s="63" t="s">
        <v>2285</v>
      </c>
      <c r="D6" s="64" t="s">
        <v>2286</v>
      </c>
      <c r="G6" s="62" t="s">
        <v>2473</v>
      </c>
      <c r="H6" s="63" t="s">
        <v>2474</v>
      </c>
      <c r="I6" s="63" t="s">
        <v>2475</v>
      </c>
      <c r="J6" s="64" t="s">
        <v>2476</v>
      </c>
      <c r="L6" s="62" t="s">
        <v>2504</v>
      </c>
      <c r="M6" s="63" t="s">
        <v>2505</v>
      </c>
      <c r="N6" s="63" t="s">
        <v>2506</v>
      </c>
      <c r="O6" s="64" t="s">
        <v>2507</v>
      </c>
      <c r="Q6" s="66" t="s">
        <v>2768</v>
      </c>
      <c r="R6" s="67" t="s">
        <v>2769</v>
      </c>
      <c r="S6" s="67" t="s">
        <v>2770</v>
      </c>
      <c r="T6" s="68" t="s">
        <v>2771</v>
      </c>
      <c r="V6" s="62" t="s">
        <v>3191</v>
      </c>
      <c r="W6" s="63" t="s">
        <v>3192</v>
      </c>
      <c r="X6" s="63"/>
      <c r="Y6" s="64"/>
      <c r="AA6" s="7"/>
    </row>
    <row r="7" spans="1:27" ht="48.6" thickBot="1">
      <c r="A7" s="62" t="s">
        <v>2287</v>
      </c>
      <c r="B7" s="63" t="s">
        <v>2288</v>
      </c>
      <c r="C7" s="63" t="s">
        <v>2289</v>
      </c>
      <c r="D7" s="64" t="s">
        <v>2290</v>
      </c>
      <c r="G7" s="62" t="s">
        <v>2477</v>
      </c>
      <c r="H7" s="63" t="s">
        <v>2478</v>
      </c>
      <c r="I7" s="63" t="s">
        <v>2479</v>
      </c>
      <c r="J7" s="64" t="s">
        <v>2480</v>
      </c>
      <c r="L7" s="62" t="s">
        <v>2508</v>
      </c>
      <c r="M7" s="63" t="s">
        <v>2509</v>
      </c>
      <c r="N7" s="63"/>
      <c r="O7" s="64"/>
      <c r="Q7" s="66" t="s">
        <v>2772</v>
      </c>
      <c r="R7" s="67" t="s">
        <v>2773</v>
      </c>
      <c r="S7" s="67" t="s">
        <v>2774</v>
      </c>
      <c r="T7" s="68" t="s">
        <v>2775</v>
      </c>
      <c r="V7" s="62" t="s">
        <v>3193</v>
      </c>
      <c r="W7" s="63" t="s">
        <v>3194</v>
      </c>
      <c r="X7" s="63" t="s">
        <v>3195</v>
      </c>
      <c r="Y7" s="64" t="s">
        <v>3196</v>
      </c>
      <c r="AA7" s="7"/>
    </row>
    <row r="8" spans="1:27" ht="39" thickBot="1">
      <c r="A8" s="62" t="s">
        <v>2291</v>
      </c>
      <c r="B8" s="63" t="s">
        <v>2292</v>
      </c>
      <c r="C8" s="63" t="s">
        <v>2293</v>
      </c>
      <c r="D8" s="64" t="s">
        <v>2294</v>
      </c>
      <c r="G8" s="62" t="s">
        <v>2481</v>
      </c>
      <c r="H8" s="63" t="s">
        <v>2482</v>
      </c>
      <c r="I8" s="63" t="s">
        <v>2483</v>
      </c>
      <c r="J8" s="64" t="s">
        <v>2484</v>
      </c>
      <c r="L8" s="62" t="s">
        <v>2510</v>
      </c>
      <c r="M8" s="63" t="s">
        <v>2511</v>
      </c>
      <c r="N8" s="63" t="s">
        <v>2512</v>
      </c>
      <c r="O8" s="64" t="s">
        <v>2513</v>
      </c>
      <c r="Q8" s="66" t="s">
        <v>2776</v>
      </c>
      <c r="R8" s="67" t="s">
        <v>2777</v>
      </c>
      <c r="S8" s="67" t="s">
        <v>2770</v>
      </c>
      <c r="T8" s="68" t="s">
        <v>2771</v>
      </c>
      <c r="V8" s="62" t="s">
        <v>3197</v>
      </c>
      <c r="W8" s="63" t="s">
        <v>3198</v>
      </c>
      <c r="X8" s="63" t="s">
        <v>3199</v>
      </c>
      <c r="Y8" s="64" t="s">
        <v>3200</v>
      </c>
      <c r="AA8" s="72"/>
    </row>
    <row r="9" spans="1:27" ht="48.6" thickBot="1">
      <c r="A9" s="62" t="s">
        <v>2295</v>
      </c>
      <c r="B9" s="63" t="s">
        <v>2296</v>
      </c>
      <c r="C9" s="63" t="s">
        <v>2297</v>
      </c>
      <c r="D9" s="64" t="s">
        <v>2298</v>
      </c>
      <c r="G9" s="62" t="s">
        <v>2485</v>
      </c>
      <c r="H9" s="63" t="s">
        <v>2486</v>
      </c>
      <c r="I9" s="63"/>
      <c r="J9" s="64"/>
      <c r="L9" s="62" t="s">
        <v>2514</v>
      </c>
      <c r="M9" s="63" t="s">
        <v>2515</v>
      </c>
      <c r="N9" s="63" t="s">
        <v>2516</v>
      </c>
      <c r="O9" s="64" t="s">
        <v>2517</v>
      </c>
      <c r="Q9" s="66" t="s">
        <v>2778</v>
      </c>
      <c r="R9" s="67" t="s">
        <v>2779</v>
      </c>
      <c r="S9" s="67" t="s">
        <v>2780</v>
      </c>
      <c r="T9" s="68" t="s">
        <v>2781</v>
      </c>
      <c r="V9" s="62" t="s">
        <v>3201</v>
      </c>
      <c r="W9" s="63" t="s">
        <v>3202</v>
      </c>
      <c r="X9" s="63" t="s">
        <v>3203</v>
      </c>
      <c r="Y9" s="64" t="s">
        <v>3204</v>
      </c>
      <c r="AA9" s="71"/>
    </row>
    <row r="10" spans="1:27" ht="48.6" thickBot="1">
      <c r="A10" s="62" t="s">
        <v>2299</v>
      </c>
      <c r="B10" s="63" t="s">
        <v>2300</v>
      </c>
      <c r="C10" s="63" t="s">
        <v>2301</v>
      </c>
      <c r="D10" s="64" t="s">
        <v>2302</v>
      </c>
      <c r="G10" s="62" t="s">
        <v>2487</v>
      </c>
      <c r="H10" s="63" t="s">
        <v>2488</v>
      </c>
      <c r="I10" s="63" t="s">
        <v>2489</v>
      </c>
      <c r="J10" s="64" t="s">
        <v>2490</v>
      </c>
      <c r="L10" s="62" t="s">
        <v>2518</v>
      </c>
      <c r="M10" s="63" t="s">
        <v>2519</v>
      </c>
      <c r="N10" s="63" t="s">
        <v>2520</v>
      </c>
      <c r="O10" s="64" t="s">
        <v>2521</v>
      </c>
      <c r="Q10" s="66" t="s">
        <v>2782</v>
      </c>
      <c r="R10" s="67" t="s">
        <v>2783</v>
      </c>
      <c r="S10" s="67" t="s">
        <v>2784</v>
      </c>
      <c r="T10" s="68" t="s">
        <v>2785</v>
      </c>
      <c r="V10" s="62" t="s">
        <v>3205</v>
      </c>
      <c r="W10" s="63" t="s">
        <v>3206</v>
      </c>
      <c r="X10" s="63" t="s">
        <v>3207</v>
      </c>
      <c r="Y10" s="64" t="s">
        <v>3208</v>
      </c>
      <c r="AA10" s="7"/>
    </row>
    <row r="11" spans="1:27" ht="48.6" thickBot="1">
      <c r="A11" s="62" t="s">
        <v>2303</v>
      </c>
      <c r="B11" s="63" t="s">
        <v>2304</v>
      </c>
      <c r="C11" s="63" t="s">
        <v>2305</v>
      </c>
      <c r="D11" s="64" t="s">
        <v>2306</v>
      </c>
      <c r="G11" s="65" t="s">
        <v>2491</v>
      </c>
      <c r="H11" s="64" t="s">
        <v>2492</v>
      </c>
      <c r="I11" s="64" t="s">
        <v>2493</v>
      </c>
      <c r="J11" s="64" t="s">
        <v>2494</v>
      </c>
      <c r="L11" s="62" t="s">
        <v>2522</v>
      </c>
      <c r="M11" s="63" t="s">
        <v>2523</v>
      </c>
      <c r="N11" s="63" t="s">
        <v>2524</v>
      </c>
      <c r="O11" s="64" t="s">
        <v>2525</v>
      </c>
      <c r="Q11" s="66" t="s">
        <v>2786</v>
      </c>
      <c r="R11" s="67" t="s">
        <v>2787</v>
      </c>
      <c r="S11" s="67" t="s">
        <v>2788</v>
      </c>
      <c r="T11" s="68" t="s">
        <v>2789</v>
      </c>
      <c r="V11" s="65" t="s">
        <v>3209</v>
      </c>
      <c r="W11" s="64" t="s">
        <v>3210</v>
      </c>
      <c r="X11" s="64" t="s">
        <v>3211</v>
      </c>
      <c r="Y11" s="64" t="s">
        <v>3212</v>
      </c>
      <c r="AA11" s="7"/>
    </row>
    <row r="12" spans="1:27" ht="58.2" thickBot="1">
      <c r="A12" s="62" t="s">
        <v>2307</v>
      </c>
      <c r="B12" s="63" t="s">
        <v>2308</v>
      </c>
      <c r="C12" s="63" t="s">
        <v>2309</v>
      </c>
      <c r="D12" s="64" t="s">
        <v>2310</v>
      </c>
      <c r="L12" s="62" t="s">
        <v>2526</v>
      </c>
      <c r="M12" s="63" t="s">
        <v>2527</v>
      </c>
      <c r="N12" s="63" t="s">
        <v>2528</v>
      </c>
      <c r="O12" s="64" t="s">
        <v>2529</v>
      </c>
      <c r="Q12" s="66" t="s">
        <v>2790</v>
      </c>
      <c r="R12" s="67" t="s">
        <v>2791</v>
      </c>
      <c r="S12" s="67" t="s">
        <v>2792</v>
      </c>
      <c r="T12" s="68" t="s">
        <v>2793</v>
      </c>
      <c r="AA12" s="72"/>
    </row>
    <row r="13" spans="1:27" ht="39" thickBot="1">
      <c r="A13" s="62" t="s">
        <v>2311</v>
      </c>
      <c r="B13" s="63" t="s">
        <v>2312</v>
      </c>
      <c r="C13" s="63" t="s">
        <v>2313</v>
      </c>
      <c r="D13" s="64" t="s">
        <v>2314</v>
      </c>
      <c r="L13" s="62" t="s">
        <v>2530</v>
      </c>
      <c r="M13" s="63" t="s">
        <v>2531</v>
      </c>
      <c r="N13" s="63"/>
      <c r="O13" s="64"/>
      <c r="Q13" s="66" t="s">
        <v>2794</v>
      </c>
      <c r="R13" s="67" t="s">
        <v>2795</v>
      </c>
      <c r="S13" s="67"/>
      <c r="T13" s="68"/>
      <c r="AA13" s="71"/>
    </row>
    <row r="14" spans="1:27" ht="39" thickBot="1">
      <c r="A14" s="62" t="s">
        <v>2315</v>
      </c>
      <c r="B14" s="63" t="s">
        <v>2316</v>
      </c>
      <c r="C14" s="63" t="s">
        <v>2317</v>
      </c>
      <c r="D14" s="64" t="s">
        <v>2318</v>
      </c>
      <c r="L14" s="62" t="s">
        <v>2532</v>
      </c>
      <c r="M14" s="63" t="s">
        <v>2533</v>
      </c>
      <c r="N14" s="63" t="s">
        <v>2534</v>
      </c>
      <c r="O14" s="64" t="s">
        <v>2535</v>
      </c>
      <c r="Q14" s="66" t="s">
        <v>2796</v>
      </c>
      <c r="R14" s="67" t="s">
        <v>2797</v>
      </c>
      <c r="S14" s="67" t="s">
        <v>2798</v>
      </c>
      <c r="T14" s="68" t="s">
        <v>2799</v>
      </c>
      <c r="AA14" s="7"/>
    </row>
    <row r="15" spans="1:27" ht="48.6" thickBot="1">
      <c r="A15" s="62" t="s">
        <v>2319</v>
      </c>
      <c r="B15" s="63" t="s">
        <v>2320</v>
      </c>
      <c r="C15" s="63" t="s">
        <v>2321</v>
      </c>
      <c r="D15" s="64" t="s">
        <v>2322</v>
      </c>
      <c r="L15" s="62" t="s">
        <v>2536</v>
      </c>
      <c r="M15" s="63" t="s">
        <v>2537</v>
      </c>
      <c r="N15" s="63" t="s">
        <v>2538</v>
      </c>
      <c r="O15" s="64" t="s">
        <v>2539</v>
      </c>
      <c r="Q15" s="66" t="s">
        <v>2800</v>
      </c>
      <c r="R15" s="67" t="s">
        <v>2801</v>
      </c>
      <c r="S15" s="67" t="s">
        <v>2802</v>
      </c>
      <c r="T15" s="68" t="s">
        <v>2803</v>
      </c>
      <c r="AA15" s="7"/>
    </row>
    <row r="16" spans="1:27" ht="39" thickBot="1">
      <c r="A16" s="62" t="s">
        <v>2323</v>
      </c>
      <c r="B16" s="63" t="s">
        <v>2324</v>
      </c>
      <c r="C16" s="63" t="s">
        <v>2325</v>
      </c>
      <c r="D16" s="64" t="s">
        <v>2326</v>
      </c>
      <c r="L16" s="62" t="s">
        <v>2540</v>
      </c>
      <c r="M16" s="63" t="s">
        <v>2541</v>
      </c>
      <c r="N16" s="63"/>
      <c r="O16" s="64"/>
      <c r="Q16" s="66" t="s">
        <v>2804</v>
      </c>
      <c r="R16" s="67" t="s">
        <v>2805</v>
      </c>
      <c r="S16" s="67" t="s">
        <v>2806</v>
      </c>
      <c r="T16" s="68" t="s">
        <v>2807</v>
      </c>
      <c r="AA16" s="73"/>
    </row>
    <row r="17" spans="1:27" ht="39" thickBot="1">
      <c r="A17" s="62" t="s">
        <v>2327</v>
      </c>
      <c r="B17" s="63" t="s">
        <v>2328</v>
      </c>
      <c r="C17" s="63" t="s">
        <v>2329</v>
      </c>
      <c r="D17" s="64" t="s">
        <v>2330</v>
      </c>
      <c r="L17" s="62" t="s">
        <v>2542</v>
      </c>
      <c r="M17" s="63" t="s">
        <v>2543</v>
      </c>
      <c r="N17" s="63" t="s">
        <v>2544</v>
      </c>
      <c r="O17" s="64" t="s">
        <v>2545</v>
      </c>
      <c r="Q17" s="66" t="s">
        <v>2808</v>
      </c>
      <c r="R17" s="67" t="s">
        <v>2809</v>
      </c>
      <c r="S17" s="67" t="s">
        <v>2810</v>
      </c>
      <c r="T17" s="68" t="s">
        <v>2811</v>
      </c>
      <c r="AA17" s="71"/>
    </row>
    <row r="18" spans="1:27" ht="29.4" thickBot="1">
      <c r="A18" s="62" t="s">
        <v>2331</v>
      </c>
      <c r="B18" s="63" t="s">
        <v>2332</v>
      </c>
      <c r="C18" s="63" t="s">
        <v>2333</v>
      </c>
      <c r="D18" s="64" t="s">
        <v>2334</v>
      </c>
      <c r="L18" s="62" t="s">
        <v>2546</v>
      </c>
      <c r="M18" s="63" t="s">
        <v>2547</v>
      </c>
      <c r="N18" s="63" t="s">
        <v>2548</v>
      </c>
      <c r="O18" s="64" t="s">
        <v>2549</v>
      </c>
      <c r="Q18" s="66" t="s">
        <v>2812</v>
      </c>
      <c r="R18" s="67" t="s">
        <v>2813</v>
      </c>
      <c r="S18" s="67"/>
      <c r="T18" s="68"/>
      <c r="AA18" s="7"/>
    </row>
    <row r="19" spans="1:27" ht="39" thickBot="1">
      <c r="A19" s="62" t="s">
        <v>2335</v>
      </c>
      <c r="B19" s="63" t="s">
        <v>2336</v>
      </c>
      <c r="C19" s="63"/>
      <c r="D19" s="64"/>
      <c r="L19" s="62" t="s">
        <v>2550</v>
      </c>
      <c r="M19" s="63" t="s">
        <v>2551</v>
      </c>
      <c r="N19" s="63" t="s">
        <v>2552</v>
      </c>
      <c r="O19" s="64" t="s">
        <v>2553</v>
      </c>
      <c r="Q19" s="66" t="s">
        <v>2814</v>
      </c>
      <c r="R19" s="67" t="s">
        <v>2815</v>
      </c>
      <c r="S19" s="67" t="s">
        <v>2816</v>
      </c>
      <c r="T19" s="68" t="s">
        <v>2817</v>
      </c>
      <c r="AA19" s="7"/>
    </row>
    <row r="20" spans="1:27" ht="58.2" thickBot="1">
      <c r="A20" s="62" t="s">
        <v>2337</v>
      </c>
      <c r="B20" s="63" t="s">
        <v>2338</v>
      </c>
      <c r="C20" s="63" t="s">
        <v>2339</v>
      </c>
      <c r="D20" s="64" t="s">
        <v>2340</v>
      </c>
      <c r="L20" s="62" t="s">
        <v>2554</v>
      </c>
      <c r="M20" s="63" t="s">
        <v>2555</v>
      </c>
      <c r="N20" s="63" t="s">
        <v>2556</v>
      </c>
      <c r="O20" s="64" t="s">
        <v>2557</v>
      </c>
      <c r="Q20" s="66" t="s">
        <v>2818</v>
      </c>
      <c r="R20" s="67" t="s">
        <v>2819</v>
      </c>
      <c r="S20" s="67" t="s">
        <v>2820</v>
      </c>
      <c r="T20" s="68" t="s">
        <v>2821</v>
      </c>
      <c r="AA20" s="73"/>
    </row>
    <row r="21" spans="1:27" ht="48.6" thickBot="1">
      <c r="A21" s="62" t="s">
        <v>2341</v>
      </c>
      <c r="B21" s="63" t="s">
        <v>2342</v>
      </c>
      <c r="C21" s="63" t="s">
        <v>2333</v>
      </c>
      <c r="D21" s="64" t="s">
        <v>2334</v>
      </c>
      <c r="L21" s="62" t="s">
        <v>2558</v>
      </c>
      <c r="M21" s="63" t="s">
        <v>2559</v>
      </c>
      <c r="N21" s="63" t="s">
        <v>2560</v>
      </c>
      <c r="O21" s="64" t="s">
        <v>2561</v>
      </c>
      <c r="Q21" s="66" t="s">
        <v>2822</v>
      </c>
      <c r="R21" s="67" t="s">
        <v>2823</v>
      </c>
      <c r="S21" s="67" t="s">
        <v>2824</v>
      </c>
      <c r="T21" s="68" t="s">
        <v>2825</v>
      </c>
      <c r="AA21" s="71"/>
    </row>
    <row r="22" spans="1:27" ht="48.6" thickBot="1">
      <c r="A22" s="62" t="s">
        <v>2343</v>
      </c>
      <c r="B22" s="63" t="s">
        <v>2344</v>
      </c>
      <c r="C22" s="63" t="s">
        <v>2345</v>
      </c>
      <c r="D22" s="64" t="s">
        <v>2346</v>
      </c>
      <c r="L22" s="62" t="s">
        <v>2562</v>
      </c>
      <c r="M22" s="63" t="s">
        <v>2563</v>
      </c>
      <c r="N22" s="63" t="s">
        <v>2564</v>
      </c>
      <c r="O22" s="64" t="s">
        <v>2565</v>
      </c>
      <c r="Q22" s="66" t="s">
        <v>2826</v>
      </c>
      <c r="R22" s="67" t="s">
        <v>2827</v>
      </c>
      <c r="S22" s="67" t="s">
        <v>2828</v>
      </c>
      <c r="T22" s="68" t="s">
        <v>2829</v>
      </c>
      <c r="AA22" s="7"/>
    </row>
    <row r="23" spans="1:27" ht="58.2" thickBot="1">
      <c r="A23" s="62" t="s">
        <v>2347</v>
      </c>
      <c r="B23" s="63" t="s">
        <v>2348</v>
      </c>
      <c r="C23" s="63" t="s">
        <v>2349</v>
      </c>
      <c r="D23" s="64" t="s">
        <v>2350</v>
      </c>
      <c r="L23" s="62" t="s">
        <v>2566</v>
      </c>
      <c r="M23" s="63" t="s">
        <v>2567</v>
      </c>
      <c r="N23" s="63" t="s">
        <v>2568</v>
      </c>
      <c r="O23" s="64" t="s">
        <v>2569</v>
      </c>
      <c r="Q23" s="66" t="s">
        <v>2830</v>
      </c>
      <c r="R23" s="67" t="s">
        <v>2831</v>
      </c>
      <c r="S23" s="67" t="s">
        <v>2832</v>
      </c>
      <c r="T23" s="68" t="s">
        <v>2833</v>
      </c>
      <c r="AA23" s="7"/>
    </row>
    <row r="24" spans="1:27" ht="39" thickBot="1">
      <c r="A24" s="62" t="s">
        <v>2351</v>
      </c>
      <c r="B24" s="63" t="s">
        <v>2352</v>
      </c>
      <c r="C24" s="63" t="s">
        <v>2353</v>
      </c>
      <c r="D24" s="64" t="s">
        <v>2354</v>
      </c>
      <c r="L24" s="62" t="s">
        <v>2570</v>
      </c>
      <c r="M24" s="63" t="s">
        <v>2571</v>
      </c>
      <c r="N24" s="63" t="s">
        <v>2572</v>
      </c>
      <c r="O24" s="64" t="s">
        <v>2573</v>
      </c>
      <c r="Q24" s="66" t="s">
        <v>2834</v>
      </c>
      <c r="R24" s="67" t="s">
        <v>2835</v>
      </c>
      <c r="S24" s="67" t="s">
        <v>2836</v>
      </c>
      <c r="T24" s="68" t="s">
        <v>2837</v>
      </c>
      <c r="AA24" s="73"/>
    </row>
    <row r="25" spans="1:27" ht="48.6" thickBot="1">
      <c r="A25" s="62" t="s">
        <v>2355</v>
      </c>
      <c r="B25" s="63" t="s">
        <v>2356</v>
      </c>
      <c r="C25" s="63" t="s">
        <v>2357</v>
      </c>
      <c r="D25" s="64" t="s">
        <v>2358</v>
      </c>
      <c r="L25" s="62" t="s">
        <v>2574</v>
      </c>
      <c r="M25" s="63" t="s">
        <v>2575</v>
      </c>
      <c r="N25" s="63" t="s">
        <v>2576</v>
      </c>
      <c r="O25" s="64" t="s">
        <v>2577</v>
      </c>
      <c r="Q25" s="66" t="s">
        <v>2838</v>
      </c>
      <c r="R25" s="67" t="s">
        <v>2839</v>
      </c>
      <c r="S25" s="67" t="s">
        <v>2840</v>
      </c>
      <c r="T25" s="68" t="s">
        <v>2841</v>
      </c>
      <c r="AA25" s="71"/>
    </row>
    <row r="26" spans="1:27" ht="48.6" thickBot="1">
      <c r="A26" s="62" t="s">
        <v>2359</v>
      </c>
      <c r="B26" s="63" t="s">
        <v>2360</v>
      </c>
      <c r="C26" s="63" t="s">
        <v>2361</v>
      </c>
      <c r="D26" s="64" t="s">
        <v>2362</v>
      </c>
      <c r="L26" s="62" t="s">
        <v>2578</v>
      </c>
      <c r="M26" s="63" t="s">
        <v>2579</v>
      </c>
      <c r="N26" s="63"/>
      <c r="O26" s="64"/>
      <c r="Q26" s="66" t="s">
        <v>2842</v>
      </c>
      <c r="R26" s="67" t="s">
        <v>2843</v>
      </c>
      <c r="S26" s="67" t="s">
        <v>2844</v>
      </c>
      <c r="T26" s="68" t="s">
        <v>2845</v>
      </c>
      <c r="AA26" s="7"/>
    </row>
    <row r="27" spans="1:27" ht="39" thickBot="1">
      <c r="A27" s="62" t="s">
        <v>2363</v>
      </c>
      <c r="B27" s="63" t="s">
        <v>2364</v>
      </c>
      <c r="C27" s="63"/>
      <c r="D27" s="64"/>
      <c r="L27" s="62" t="s">
        <v>2580</v>
      </c>
      <c r="M27" s="63" t="s">
        <v>2581</v>
      </c>
      <c r="N27" s="63" t="s">
        <v>2582</v>
      </c>
      <c r="O27" s="64" t="s">
        <v>2583</v>
      </c>
      <c r="Q27" s="66" t="s">
        <v>2846</v>
      </c>
      <c r="R27" s="67" t="s">
        <v>2847</v>
      </c>
      <c r="S27" s="67" t="s">
        <v>2848</v>
      </c>
      <c r="T27" s="68" t="s">
        <v>2849</v>
      </c>
      <c r="AA27" s="7"/>
    </row>
    <row r="28" spans="1:27" ht="39" thickBot="1">
      <c r="A28" s="62" t="s">
        <v>2365</v>
      </c>
      <c r="B28" s="63" t="s">
        <v>2366</v>
      </c>
      <c r="C28" s="63" t="s">
        <v>2367</v>
      </c>
      <c r="D28" s="64" t="s">
        <v>2368</v>
      </c>
      <c r="L28" s="62" t="s">
        <v>2584</v>
      </c>
      <c r="M28" s="63" t="s">
        <v>2585</v>
      </c>
      <c r="N28" s="63" t="s">
        <v>2586</v>
      </c>
      <c r="O28" s="64" t="s">
        <v>2587</v>
      </c>
      <c r="Q28" s="66" t="s">
        <v>2850</v>
      </c>
      <c r="R28" s="67" t="s">
        <v>2851</v>
      </c>
      <c r="S28" s="67"/>
      <c r="T28" s="68"/>
      <c r="AA28" s="73"/>
    </row>
    <row r="29" spans="1:27" ht="48.6" thickBot="1">
      <c r="A29" s="62" t="s">
        <v>2369</v>
      </c>
      <c r="B29" s="63" t="s">
        <v>2370</v>
      </c>
      <c r="C29" s="63"/>
      <c r="D29" s="64"/>
      <c r="L29" s="62" t="s">
        <v>2588</v>
      </c>
      <c r="M29" s="63" t="s">
        <v>2589</v>
      </c>
      <c r="N29" s="63" t="s">
        <v>2590</v>
      </c>
      <c r="O29" s="64" t="s">
        <v>2591</v>
      </c>
      <c r="Q29" s="66" t="s">
        <v>2852</v>
      </c>
      <c r="R29" s="67" t="s">
        <v>2853</v>
      </c>
      <c r="S29" s="67" t="s">
        <v>2854</v>
      </c>
      <c r="T29" s="68" t="s">
        <v>2855</v>
      </c>
      <c r="AA29" s="7"/>
    </row>
    <row r="30" spans="1:27" ht="58.2" thickBot="1">
      <c r="A30" s="62" t="s">
        <v>2371</v>
      </c>
      <c r="B30" s="63" t="s">
        <v>2372</v>
      </c>
      <c r="C30" s="63" t="s">
        <v>2373</v>
      </c>
      <c r="D30" s="64" t="s">
        <v>2374</v>
      </c>
      <c r="L30" s="62" t="s">
        <v>2592</v>
      </c>
      <c r="M30" s="63" t="s">
        <v>2593</v>
      </c>
      <c r="N30" s="63" t="s">
        <v>2594</v>
      </c>
      <c r="O30" s="64" t="s">
        <v>2595</v>
      </c>
      <c r="Q30" s="66" t="s">
        <v>2856</v>
      </c>
      <c r="R30" s="67" t="s">
        <v>2857</v>
      </c>
      <c r="S30" s="67" t="s">
        <v>2858</v>
      </c>
      <c r="T30" s="68" t="s">
        <v>2859</v>
      </c>
      <c r="AA30" s="7"/>
    </row>
    <row r="31" spans="1:27" ht="29.4" thickBot="1">
      <c r="A31" s="62" t="s">
        <v>2375</v>
      </c>
      <c r="B31" s="63" t="s">
        <v>2376</v>
      </c>
      <c r="C31" s="63"/>
      <c r="D31" s="64"/>
      <c r="L31" s="62" t="s">
        <v>2596</v>
      </c>
      <c r="M31" s="63" t="s">
        <v>2597</v>
      </c>
      <c r="N31" s="63" t="s">
        <v>2598</v>
      </c>
      <c r="O31" s="64" t="s">
        <v>2599</v>
      </c>
      <c r="Q31" s="66" t="s">
        <v>2860</v>
      </c>
      <c r="R31" s="67" t="s">
        <v>2861</v>
      </c>
      <c r="S31" s="67" t="s">
        <v>2862</v>
      </c>
      <c r="T31" s="68" t="s">
        <v>2863</v>
      </c>
      <c r="AA31" s="73" t="s">
        <v>3232</v>
      </c>
    </row>
    <row r="32" spans="1:27" ht="39" thickBot="1">
      <c r="A32" s="62" t="s">
        <v>2377</v>
      </c>
      <c r="B32" s="63" t="s">
        <v>2378</v>
      </c>
      <c r="C32" s="63" t="s">
        <v>2379</v>
      </c>
      <c r="D32" s="64" t="s">
        <v>2380</v>
      </c>
      <c r="L32" s="62" t="s">
        <v>2600</v>
      </c>
      <c r="M32" s="63" t="s">
        <v>2601</v>
      </c>
      <c r="N32" s="63" t="s">
        <v>2602</v>
      </c>
      <c r="O32" s="64" t="s">
        <v>2603</v>
      </c>
      <c r="Q32" s="66" t="s">
        <v>2864</v>
      </c>
      <c r="R32" s="67" t="s">
        <v>2865</v>
      </c>
      <c r="S32" s="67" t="s">
        <v>2866</v>
      </c>
      <c r="T32" s="68" t="s">
        <v>2867</v>
      </c>
      <c r="AA32" s="74"/>
    </row>
    <row r="33" spans="1:27" ht="39" thickBot="1">
      <c r="A33" s="62" t="s">
        <v>2381</v>
      </c>
      <c r="B33" s="63" t="s">
        <v>2382</v>
      </c>
      <c r="C33" s="63" t="s">
        <v>2383</v>
      </c>
      <c r="D33" s="64" t="s">
        <v>2384</v>
      </c>
      <c r="L33" s="62" t="s">
        <v>2604</v>
      </c>
      <c r="M33" s="63" t="s">
        <v>2605</v>
      </c>
      <c r="N33" s="63" t="s">
        <v>2606</v>
      </c>
      <c r="O33" s="64" t="s">
        <v>2607</v>
      </c>
      <c r="Q33" s="66" t="s">
        <v>2868</v>
      </c>
      <c r="R33" s="67" t="s">
        <v>2869</v>
      </c>
      <c r="S33" s="67" t="s">
        <v>2870</v>
      </c>
      <c r="T33" s="68" t="s">
        <v>2871</v>
      </c>
      <c r="AA33" s="75"/>
    </row>
    <row r="34" spans="1:27" ht="48.6" thickBot="1">
      <c r="A34" s="62" t="s">
        <v>2385</v>
      </c>
      <c r="B34" s="63" t="s">
        <v>2386</v>
      </c>
      <c r="C34" s="63"/>
      <c r="D34" s="64"/>
      <c r="L34" s="62" t="s">
        <v>2608</v>
      </c>
      <c r="M34" s="63" t="s">
        <v>2609</v>
      </c>
      <c r="N34" s="63" t="s">
        <v>2610</v>
      </c>
      <c r="O34" s="64" t="s">
        <v>2611</v>
      </c>
      <c r="Q34" s="66" t="s">
        <v>2872</v>
      </c>
      <c r="R34" s="67" t="s">
        <v>2873</v>
      </c>
      <c r="S34" s="67" t="s">
        <v>2874</v>
      </c>
      <c r="T34" s="68" t="s">
        <v>2875</v>
      </c>
      <c r="AA34" s="75"/>
    </row>
    <row r="35" spans="1:27" ht="48.6" thickBot="1">
      <c r="A35" s="62" t="s">
        <v>2387</v>
      </c>
      <c r="B35" s="63" t="s">
        <v>2388</v>
      </c>
      <c r="C35" s="63" t="s">
        <v>2389</v>
      </c>
      <c r="D35" s="64" t="s">
        <v>2390</v>
      </c>
      <c r="L35" s="62" t="s">
        <v>2612</v>
      </c>
      <c r="M35" s="63" t="s">
        <v>2613</v>
      </c>
      <c r="N35" s="63" t="s">
        <v>2614</v>
      </c>
      <c r="O35" s="64" t="s">
        <v>2615</v>
      </c>
      <c r="Q35" s="66" t="s">
        <v>2876</v>
      </c>
      <c r="R35" s="67" t="s">
        <v>2877</v>
      </c>
      <c r="S35" s="67" t="s">
        <v>2878</v>
      </c>
      <c r="T35" s="68" t="s">
        <v>2879</v>
      </c>
      <c r="AA35" s="71"/>
    </row>
    <row r="36" spans="1:27" ht="58.2" thickBot="1">
      <c r="A36" s="62" t="s">
        <v>2391</v>
      </c>
      <c r="B36" s="63" t="s">
        <v>2392</v>
      </c>
      <c r="C36" s="63" t="s">
        <v>2393</v>
      </c>
      <c r="D36" s="64" t="s">
        <v>2394</v>
      </c>
      <c r="L36" s="62" t="s">
        <v>2616</v>
      </c>
      <c r="M36" s="63" t="s">
        <v>2617</v>
      </c>
      <c r="N36" s="63" t="s">
        <v>2618</v>
      </c>
      <c r="O36" s="64" t="s">
        <v>2619</v>
      </c>
      <c r="Q36" s="66" t="s">
        <v>2880</v>
      </c>
      <c r="R36" s="67" t="s">
        <v>2881</v>
      </c>
      <c r="S36" s="67" t="s">
        <v>2882</v>
      </c>
      <c r="T36" s="68" t="s">
        <v>2883</v>
      </c>
      <c r="AA36" s="71"/>
    </row>
    <row r="37" spans="1:27" ht="48.6" thickBot="1">
      <c r="A37" s="62" t="s">
        <v>2395</v>
      </c>
      <c r="B37" s="63" t="s">
        <v>2396</v>
      </c>
      <c r="C37" s="63" t="s">
        <v>2281</v>
      </c>
      <c r="D37" s="64" t="s">
        <v>2397</v>
      </c>
      <c r="L37" s="62" t="s">
        <v>2620</v>
      </c>
      <c r="M37" s="63" t="s">
        <v>2621</v>
      </c>
      <c r="N37" s="63" t="s">
        <v>2622</v>
      </c>
      <c r="O37" s="64" t="s">
        <v>2623</v>
      </c>
      <c r="Q37" s="66" t="s">
        <v>2884</v>
      </c>
      <c r="R37" s="67" t="s">
        <v>2885</v>
      </c>
      <c r="S37" s="67" t="s">
        <v>2886</v>
      </c>
      <c r="T37" s="68" t="s">
        <v>2887</v>
      </c>
      <c r="AA37" s="71"/>
    </row>
    <row r="38" spans="1:27" ht="48.6" thickBot="1">
      <c r="A38" s="62" t="s">
        <v>2398</v>
      </c>
      <c r="B38" s="63" t="s">
        <v>2399</v>
      </c>
      <c r="C38" s="63" t="s">
        <v>2400</v>
      </c>
      <c r="D38" s="64" t="s">
        <v>2401</v>
      </c>
      <c r="L38" s="62" t="s">
        <v>2624</v>
      </c>
      <c r="M38" s="63" t="s">
        <v>2625</v>
      </c>
      <c r="N38" s="63" t="s">
        <v>2626</v>
      </c>
      <c r="O38" s="64" t="s">
        <v>2627</v>
      </c>
      <c r="Q38" s="66" t="s">
        <v>2888</v>
      </c>
      <c r="R38" s="67" t="s">
        <v>2889</v>
      </c>
      <c r="S38" s="67" t="s">
        <v>2890</v>
      </c>
      <c r="T38" s="68" t="s">
        <v>2891</v>
      </c>
      <c r="AA38" s="7" t="s">
        <v>3233</v>
      </c>
    </row>
    <row r="39" spans="1:27" ht="48.6" thickBot="1">
      <c r="A39" s="62" t="s">
        <v>2402</v>
      </c>
      <c r="B39" s="63" t="s">
        <v>2403</v>
      </c>
      <c r="C39" s="63"/>
      <c r="D39" s="64"/>
      <c r="L39" s="62" t="s">
        <v>2628</v>
      </c>
      <c r="M39" s="63" t="s">
        <v>2629</v>
      </c>
      <c r="N39" s="63" t="s">
        <v>2630</v>
      </c>
      <c r="O39" s="64" t="s">
        <v>2631</v>
      </c>
      <c r="Q39" s="66" t="s">
        <v>2892</v>
      </c>
      <c r="R39" s="67" t="s">
        <v>2893</v>
      </c>
      <c r="S39" s="67" t="s">
        <v>2894</v>
      </c>
      <c r="T39" s="68" t="s">
        <v>2895</v>
      </c>
      <c r="AA39" s="7" t="s">
        <v>3234</v>
      </c>
    </row>
    <row r="40" spans="1:27" ht="52.8" thickBot="1">
      <c r="A40" s="62" t="s">
        <v>2404</v>
      </c>
      <c r="B40" s="63" t="s">
        <v>2405</v>
      </c>
      <c r="C40" s="63"/>
      <c r="D40" s="64"/>
      <c r="L40" s="62" t="s">
        <v>2632</v>
      </c>
      <c r="M40" s="63" t="s">
        <v>2633</v>
      </c>
      <c r="N40" s="63" t="s">
        <v>2634</v>
      </c>
      <c r="O40" s="64" t="s">
        <v>2635</v>
      </c>
      <c r="Q40" s="66" t="s">
        <v>2896</v>
      </c>
      <c r="R40" s="67" t="s">
        <v>2897</v>
      </c>
      <c r="S40" s="67" t="s">
        <v>2898</v>
      </c>
      <c r="T40" s="68" t="s">
        <v>2899</v>
      </c>
      <c r="AA40" s="72" t="s">
        <v>3235</v>
      </c>
    </row>
    <row r="41" spans="1:27" ht="48.6" thickBot="1">
      <c r="A41" s="62" t="s">
        <v>2406</v>
      </c>
      <c r="B41" s="63" t="s">
        <v>2407</v>
      </c>
      <c r="C41" s="63" t="s">
        <v>2408</v>
      </c>
      <c r="D41" s="64" t="s">
        <v>2409</v>
      </c>
      <c r="L41" s="62" t="s">
        <v>2636</v>
      </c>
      <c r="M41" s="63" t="s">
        <v>2637</v>
      </c>
      <c r="N41" s="63" t="s">
        <v>2638</v>
      </c>
      <c r="O41" s="64" t="s">
        <v>2639</v>
      </c>
      <c r="Q41" s="66" t="s">
        <v>2900</v>
      </c>
      <c r="R41" s="67" t="s">
        <v>2901</v>
      </c>
      <c r="S41" s="67" t="s">
        <v>2902</v>
      </c>
      <c r="T41" s="68" t="s">
        <v>2903</v>
      </c>
      <c r="AA41" s="71"/>
    </row>
    <row r="42" spans="1:27" ht="48.6" thickBot="1">
      <c r="A42" s="62" t="s">
        <v>2410</v>
      </c>
      <c r="B42" s="63" t="s">
        <v>2411</v>
      </c>
      <c r="C42" s="63" t="s">
        <v>2412</v>
      </c>
      <c r="D42" s="64" t="s">
        <v>2413</v>
      </c>
      <c r="L42" s="62" t="s">
        <v>2640</v>
      </c>
      <c r="M42" s="63" t="s">
        <v>2641</v>
      </c>
      <c r="N42" s="63" t="s">
        <v>2642</v>
      </c>
      <c r="O42" s="64" t="s">
        <v>2643</v>
      </c>
      <c r="Q42" s="66" t="s">
        <v>2904</v>
      </c>
      <c r="R42" s="67" t="s">
        <v>2905</v>
      </c>
      <c r="S42" s="67" t="s">
        <v>2906</v>
      </c>
      <c r="T42" s="68" t="s">
        <v>2907</v>
      </c>
      <c r="AA42" s="7" t="s">
        <v>3236</v>
      </c>
    </row>
    <row r="43" spans="1:27" ht="43.8" thickBot="1">
      <c r="A43" s="62" t="s">
        <v>2414</v>
      </c>
      <c r="B43" s="63" t="s">
        <v>2415</v>
      </c>
      <c r="C43" s="63" t="s">
        <v>2416</v>
      </c>
      <c r="D43" s="64" t="s">
        <v>2417</v>
      </c>
      <c r="L43" s="62" t="s">
        <v>2644</v>
      </c>
      <c r="M43" s="63" t="s">
        <v>2645</v>
      </c>
      <c r="N43" s="63"/>
      <c r="O43" s="64"/>
      <c r="Q43" s="66" t="s">
        <v>2908</v>
      </c>
      <c r="R43" s="67" t="s">
        <v>2909</v>
      </c>
      <c r="S43" s="67"/>
      <c r="T43" s="68"/>
      <c r="AA43" s="7" t="s">
        <v>3237</v>
      </c>
    </row>
    <row r="44" spans="1:27" ht="39" thickBot="1">
      <c r="A44" s="62" t="s">
        <v>2418</v>
      </c>
      <c r="B44" s="63" t="s">
        <v>2419</v>
      </c>
      <c r="C44" s="63" t="s">
        <v>2420</v>
      </c>
      <c r="D44" s="64" t="s">
        <v>2421</v>
      </c>
      <c r="L44" s="62" t="s">
        <v>2646</v>
      </c>
      <c r="M44" s="63" t="s">
        <v>2647</v>
      </c>
      <c r="N44" s="63" t="s">
        <v>2648</v>
      </c>
      <c r="O44" s="64" t="s">
        <v>2649</v>
      </c>
      <c r="Q44" s="66" t="s">
        <v>2910</v>
      </c>
      <c r="R44" s="67" t="s">
        <v>2911</v>
      </c>
      <c r="S44" s="67" t="s">
        <v>2912</v>
      </c>
      <c r="T44" s="68" t="s">
        <v>2913</v>
      </c>
      <c r="AA44" s="73" t="s">
        <v>3229</v>
      </c>
    </row>
    <row r="45" spans="1:27" ht="48.6" thickBot="1">
      <c r="A45" s="62" t="s">
        <v>2422</v>
      </c>
      <c r="B45" s="63" t="s">
        <v>2423</v>
      </c>
      <c r="C45" s="63" t="s">
        <v>2424</v>
      </c>
      <c r="D45" s="64" t="s">
        <v>2425</v>
      </c>
      <c r="L45" s="62" t="s">
        <v>2650</v>
      </c>
      <c r="M45" s="63" t="s">
        <v>2651</v>
      </c>
      <c r="N45" s="63" t="s">
        <v>2652</v>
      </c>
      <c r="O45" s="64" t="s">
        <v>2653</v>
      </c>
      <c r="Q45" s="66" t="s">
        <v>2914</v>
      </c>
      <c r="R45" s="67" t="s">
        <v>2915</v>
      </c>
      <c r="S45" s="67" t="s">
        <v>2916</v>
      </c>
      <c r="T45" s="68" t="s">
        <v>2917</v>
      </c>
      <c r="AA45" s="71"/>
    </row>
    <row r="46" spans="1:27" ht="48.6" thickBot="1">
      <c r="A46" s="62" t="s">
        <v>2426</v>
      </c>
      <c r="B46" s="63" t="s">
        <v>2427</v>
      </c>
      <c r="C46" s="63" t="s">
        <v>2428</v>
      </c>
      <c r="D46" s="64" t="s">
        <v>2429</v>
      </c>
      <c r="L46" s="62" t="s">
        <v>2654</v>
      </c>
      <c r="M46" s="63" t="s">
        <v>2655</v>
      </c>
      <c r="N46" s="63" t="s">
        <v>2656</v>
      </c>
      <c r="O46" s="64" t="s">
        <v>2657</v>
      </c>
      <c r="Q46" s="66" t="s">
        <v>2918</v>
      </c>
      <c r="R46" s="67" t="s">
        <v>2919</v>
      </c>
      <c r="S46" s="67" t="s">
        <v>2920</v>
      </c>
      <c r="T46" s="68" t="s">
        <v>2921</v>
      </c>
      <c r="AA46" s="7" t="s">
        <v>3238</v>
      </c>
    </row>
    <row r="47" spans="1:27" ht="39" thickBot="1">
      <c r="A47" s="62" t="s">
        <v>2430</v>
      </c>
      <c r="B47" s="63" t="s">
        <v>2431</v>
      </c>
      <c r="C47" s="63" t="s">
        <v>2432</v>
      </c>
      <c r="D47" s="64" t="s">
        <v>2433</v>
      </c>
      <c r="L47" s="62" t="s">
        <v>2658</v>
      </c>
      <c r="M47" s="63" t="s">
        <v>2659</v>
      </c>
      <c r="N47" s="63" t="s">
        <v>2660</v>
      </c>
      <c r="O47" s="64" t="s">
        <v>2661</v>
      </c>
      <c r="Q47" s="66" t="s">
        <v>2922</v>
      </c>
      <c r="R47" s="67" t="s">
        <v>2923</v>
      </c>
      <c r="S47" s="67" t="s">
        <v>2924</v>
      </c>
      <c r="T47" s="68" t="s">
        <v>2925</v>
      </c>
      <c r="AA47" s="7" t="s">
        <v>3239</v>
      </c>
    </row>
    <row r="48" spans="1:27" ht="52.8" thickBot="1">
      <c r="A48" s="62" t="s">
        <v>2434</v>
      </c>
      <c r="B48" s="63" t="s">
        <v>2435</v>
      </c>
      <c r="C48" s="63" t="s">
        <v>2436</v>
      </c>
      <c r="D48" s="64" t="s">
        <v>2437</v>
      </c>
      <c r="L48" s="62" t="s">
        <v>2662</v>
      </c>
      <c r="M48" s="63" t="s">
        <v>2663</v>
      </c>
      <c r="N48" s="63" t="s">
        <v>2664</v>
      </c>
      <c r="O48" s="64" t="s">
        <v>2665</v>
      </c>
      <c r="Q48" s="66" t="s">
        <v>2926</v>
      </c>
      <c r="R48" s="67" t="s">
        <v>2927</v>
      </c>
      <c r="S48" s="67" t="s">
        <v>2928</v>
      </c>
      <c r="T48" s="68" t="s">
        <v>2929</v>
      </c>
      <c r="AA48" s="72" t="s">
        <v>3240</v>
      </c>
    </row>
    <row r="49" spans="1:27" ht="39" thickBot="1">
      <c r="A49" s="62" t="s">
        <v>2438</v>
      </c>
      <c r="B49" s="63" t="s">
        <v>2439</v>
      </c>
      <c r="C49" s="63" t="s">
        <v>2333</v>
      </c>
      <c r="D49" s="64" t="s">
        <v>2334</v>
      </c>
      <c r="L49" s="62" t="s">
        <v>2666</v>
      </c>
      <c r="M49" s="63" t="s">
        <v>2667</v>
      </c>
      <c r="N49" s="63" t="s">
        <v>2668</v>
      </c>
      <c r="O49" s="64" t="s">
        <v>2669</v>
      </c>
      <c r="Q49" s="66" t="s">
        <v>2930</v>
      </c>
      <c r="R49" s="67" t="s">
        <v>2931</v>
      </c>
      <c r="S49" s="67" t="s">
        <v>2932</v>
      </c>
      <c r="T49" s="68" t="s">
        <v>2933</v>
      </c>
      <c r="AA49" s="71"/>
    </row>
    <row r="50" spans="1:27" ht="48.6" thickBot="1">
      <c r="A50" s="62" t="s">
        <v>2440</v>
      </c>
      <c r="B50" s="63" t="s">
        <v>2441</v>
      </c>
      <c r="C50" s="63" t="s">
        <v>2442</v>
      </c>
      <c r="D50" s="64" t="s">
        <v>2443</v>
      </c>
      <c r="L50" s="62" t="s">
        <v>2670</v>
      </c>
      <c r="M50" s="63" t="s">
        <v>2671</v>
      </c>
      <c r="N50" s="63" t="s">
        <v>2672</v>
      </c>
      <c r="O50" s="64" t="s">
        <v>2673</v>
      </c>
      <c r="Q50" s="66" t="s">
        <v>2934</v>
      </c>
      <c r="R50" s="67" t="s">
        <v>2935</v>
      </c>
      <c r="S50" s="67" t="s">
        <v>2936</v>
      </c>
      <c r="T50" s="68" t="s">
        <v>2937</v>
      </c>
      <c r="AA50" s="7" t="s">
        <v>3241</v>
      </c>
    </row>
    <row r="51" spans="1:27" ht="29.4" thickBot="1">
      <c r="A51" s="62" t="s">
        <v>2444</v>
      </c>
      <c r="B51" s="63" t="s">
        <v>2445</v>
      </c>
      <c r="C51" s="63" t="s">
        <v>2446</v>
      </c>
      <c r="D51" s="64" t="s">
        <v>2447</v>
      </c>
      <c r="L51" s="62" t="s">
        <v>2674</v>
      </c>
      <c r="M51" s="63" t="s">
        <v>2675</v>
      </c>
      <c r="N51" s="63" t="s">
        <v>2676</v>
      </c>
      <c r="O51" s="64" t="s">
        <v>2677</v>
      </c>
      <c r="Q51" s="66" t="s">
        <v>2938</v>
      </c>
      <c r="R51" s="67" t="s">
        <v>2939</v>
      </c>
      <c r="S51" s="67" t="s">
        <v>2940</v>
      </c>
      <c r="T51" s="68" t="s">
        <v>2941</v>
      </c>
      <c r="AA51" s="7" t="s">
        <v>3242</v>
      </c>
    </row>
    <row r="52" spans="1:27" ht="39" thickBot="1">
      <c r="A52" s="62" t="s">
        <v>2448</v>
      </c>
      <c r="B52" s="63" t="s">
        <v>2449</v>
      </c>
      <c r="C52" s="63" t="s">
        <v>2450</v>
      </c>
      <c r="D52" s="64" t="s">
        <v>2451</v>
      </c>
      <c r="L52" s="62" t="s">
        <v>2678</v>
      </c>
      <c r="M52" s="63" t="s">
        <v>2679</v>
      </c>
      <c r="N52" s="63" t="s">
        <v>2680</v>
      </c>
      <c r="O52" s="64" t="s">
        <v>2681</v>
      </c>
      <c r="Q52" s="66" t="s">
        <v>2942</v>
      </c>
      <c r="R52" s="67" t="s">
        <v>2943</v>
      </c>
      <c r="S52" s="67" t="s">
        <v>2944</v>
      </c>
      <c r="T52" s="68" t="s">
        <v>2945</v>
      </c>
      <c r="AA52" s="73" t="s">
        <v>3243</v>
      </c>
    </row>
    <row r="53" spans="1:27" ht="48.6" thickBot="1">
      <c r="A53" s="62" t="s">
        <v>2452</v>
      </c>
      <c r="B53" s="63" t="s">
        <v>2453</v>
      </c>
      <c r="C53" s="63" t="s">
        <v>2454</v>
      </c>
      <c r="D53" s="64" t="s">
        <v>2455</v>
      </c>
      <c r="L53" s="62" t="s">
        <v>2682</v>
      </c>
      <c r="M53" s="63" t="s">
        <v>2683</v>
      </c>
      <c r="N53" s="63"/>
      <c r="O53" s="64"/>
      <c r="Q53" s="66" t="s">
        <v>2946</v>
      </c>
      <c r="R53" s="67" t="s">
        <v>2947</v>
      </c>
      <c r="S53" s="67" t="s">
        <v>2948</v>
      </c>
      <c r="T53" s="68" t="s">
        <v>2949</v>
      </c>
      <c r="AA53" s="71"/>
    </row>
    <row r="54" spans="1:27" ht="29.4" thickBot="1">
      <c r="A54" s="62" t="s">
        <v>2456</v>
      </c>
      <c r="B54" s="63" t="s">
        <v>2457</v>
      </c>
      <c r="C54" s="63" t="s">
        <v>2458</v>
      </c>
      <c r="D54" s="64" t="s">
        <v>2459</v>
      </c>
      <c r="L54" s="62" t="s">
        <v>2684</v>
      </c>
      <c r="M54" s="63" t="s">
        <v>2685</v>
      </c>
      <c r="N54" s="63" t="s">
        <v>2686</v>
      </c>
      <c r="O54" s="64" t="s">
        <v>2687</v>
      </c>
      <c r="Q54" s="66" t="s">
        <v>2950</v>
      </c>
      <c r="R54" s="67" t="s">
        <v>2951</v>
      </c>
      <c r="S54" s="67" t="s">
        <v>2952</v>
      </c>
      <c r="T54" s="68" t="s">
        <v>2953</v>
      </c>
      <c r="AA54" s="7" t="s">
        <v>3244</v>
      </c>
    </row>
    <row r="55" spans="1:27" ht="48.6" thickBot="1">
      <c r="A55" s="65" t="s">
        <v>2460</v>
      </c>
      <c r="B55" s="64" t="s">
        <v>2461</v>
      </c>
      <c r="C55" s="64" t="s">
        <v>2462</v>
      </c>
      <c r="D55" s="64" t="s">
        <v>2463</v>
      </c>
      <c r="L55" s="62" t="s">
        <v>2688</v>
      </c>
      <c r="M55" s="63" t="s">
        <v>2689</v>
      </c>
      <c r="N55" s="63" t="s">
        <v>2690</v>
      </c>
      <c r="O55" s="64" t="s">
        <v>2691</v>
      </c>
      <c r="Q55" s="66" t="s">
        <v>2954</v>
      </c>
      <c r="R55" s="67" t="s">
        <v>2955</v>
      </c>
      <c r="S55" s="67" t="s">
        <v>2956</v>
      </c>
      <c r="T55" s="68" t="s">
        <v>2957</v>
      </c>
      <c r="AA55" s="7" t="s">
        <v>3245</v>
      </c>
    </row>
    <row r="56" spans="1:27" ht="48.6" thickBot="1">
      <c r="L56" s="62" t="s">
        <v>2692</v>
      </c>
      <c r="M56" s="63" t="s">
        <v>2693</v>
      </c>
      <c r="N56" s="63" t="s">
        <v>2694</v>
      </c>
      <c r="O56" s="64" t="s">
        <v>2695</v>
      </c>
      <c r="Q56" s="66" t="s">
        <v>2958</v>
      </c>
      <c r="R56" s="67" t="s">
        <v>2959</v>
      </c>
      <c r="S56" s="67" t="s">
        <v>2960</v>
      </c>
      <c r="T56" s="68" t="s">
        <v>2961</v>
      </c>
      <c r="AA56" s="73" t="s">
        <v>1247</v>
      </c>
    </row>
    <row r="57" spans="1:27" ht="29.4" thickBot="1">
      <c r="L57" s="62" t="s">
        <v>2696</v>
      </c>
      <c r="M57" s="63" t="s">
        <v>2697</v>
      </c>
      <c r="N57" s="63" t="s">
        <v>2698</v>
      </c>
      <c r="O57" s="64" t="s">
        <v>2699</v>
      </c>
      <c r="Q57" s="66" t="s">
        <v>2962</v>
      </c>
      <c r="R57" s="67" t="s">
        <v>2963</v>
      </c>
      <c r="S57" s="67" t="s">
        <v>2964</v>
      </c>
      <c r="T57" s="68" t="s">
        <v>2965</v>
      </c>
      <c r="AA57" s="71"/>
    </row>
    <row r="58" spans="1:27" ht="43.8" thickBot="1">
      <c r="L58" s="62" t="s">
        <v>2700</v>
      </c>
      <c r="M58" s="63" t="s">
        <v>2701</v>
      </c>
      <c r="N58" s="63"/>
      <c r="O58" s="64"/>
      <c r="Q58" s="66" t="s">
        <v>2966</v>
      </c>
      <c r="R58" s="67" t="s">
        <v>2967</v>
      </c>
      <c r="S58" s="67" t="s">
        <v>2968</v>
      </c>
      <c r="T58" s="68" t="s">
        <v>2969</v>
      </c>
      <c r="AA58" s="7" t="s">
        <v>3246</v>
      </c>
    </row>
    <row r="59" spans="1:27" ht="48.6" thickBot="1">
      <c r="L59" s="62" t="s">
        <v>2702</v>
      </c>
      <c r="M59" s="63" t="s">
        <v>2703</v>
      </c>
      <c r="N59" s="63" t="s">
        <v>2704</v>
      </c>
      <c r="O59" s="64" t="s">
        <v>2705</v>
      </c>
      <c r="Q59" s="66" t="s">
        <v>2970</v>
      </c>
      <c r="R59" s="67" t="s">
        <v>2971</v>
      </c>
      <c r="S59" s="67" t="s">
        <v>2972</v>
      </c>
      <c r="T59" s="68" t="s">
        <v>2973</v>
      </c>
      <c r="AA59" s="7" t="s">
        <v>3247</v>
      </c>
    </row>
    <row r="60" spans="1:27" ht="52.8" thickBot="1">
      <c r="L60" s="62" t="s">
        <v>2706</v>
      </c>
      <c r="M60" s="63" t="s">
        <v>2707</v>
      </c>
      <c r="N60" s="63" t="s">
        <v>2708</v>
      </c>
      <c r="O60" s="64" t="s">
        <v>2709</v>
      </c>
      <c r="Q60" s="66" t="s">
        <v>2974</v>
      </c>
      <c r="R60" s="67" t="s">
        <v>2975</v>
      </c>
      <c r="S60" s="67" t="s">
        <v>2976</v>
      </c>
      <c r="T60" s="68" t="s">
        <v>2977</v>
      </c>
      <c r="AA60" s="72" t="s">
        <v>3248</v>
      </c>
    </row>
    <row r="61" spans="1:27" ht="48.6" thickBot="1">
      <c r="L61" s="62" t="s">
        <v>2710</v>
      </c>
      <c r="M61" s="63" t="s">
        <v>2711</v>
      </c>
      <c r="N61" s="63" t="s">
        <v>2712</v>
      </c>
      <c r="O61" s="64" t="s">
        <v>2713</v>
      </c>
      <c r="Q61" s="66" t="s">
        <v>2978</v>
      </c>
      <c r="R61" s="67" t="s">
        <v>2979</v>
      </c>
      <c r="S61" s="67" t="s">
        <v>2980</v>
      </c>
      <c r="T61" s="68" t="s">
        <v>2981</v>
      </c>
      <c r="AA61" s="71"/>
    </row>
    <row r="62" spans="1:27" ht="39" thickBot="1">
      <c r="L62" s="62" t="s">
        <v>2714</v>
      </c>
      <c r="M62" s="63" t="s">
        <v>2715</v>
      </c>
      <c r="N62" s="63" t="s">
        <v>2716</v>
      </c>
      <c r="O62" s="64" t="s">
        <v>2717</v>
      </c>
      <c r="Q62" s="66" t="s">
        <v>2982</v>
      </c>
      <c r="R62" s="67" t="s">
        <v>2983</v>
      </c>
      <c r="S62" s="67" t="s">
        <v>2984</v>
      </c>
      <c r="T62" s="68" t="s">
        <v>2985</v>
      </c>
      <c r="AA62" s="7" t="s">
        <v>3249</v>
      </c>
    </row>
    <row r="63" spans="1:27" ht="39" thickBot="1">
      <c r="L63" s="62" t="s">
        <v>2718</v>
      </c>
      <c r="M63" s="63" t="s">
        <v>2719</v>
      </c>
      <c r="N63" s="63" t="s">
        <v>2720</v>
      </c>
      <c r="O63" s="64" t="s">
        <v>2721</v>
      </c>
      <c r="Q63" s="66" t="s">
        <v>2986</v>
      </c>
      <c r="R63" s="67" t="s">
        <v>2987</v>
      </c>
      <c r="S63" s="67" t="s">
        <v>2988</v>
      </c>
      <c r="T63" s="68" t="s">
        <v>2989</v>
      </c>
      <c r="AA63" s="7" t="s">
        <v>3250</v>
      </c>
    </row>
    <row r="64" spans="1:27" ht="48.6" thickBot="1">
      <c r="L64" s="62" t="s">
        <v>2722</v>
      </c>
      <c r="M64" s="63" t="s">
        <v>2723</v>
      </c>
      <c r="N64" s="63" t="s">
        <v>2724</v>
      </c>
      <c r="O64" s="64" t="s">
        <v>2725</v>
      </c>
      <c r="Q64" s="66" t="s">
        <v>2990</v>
      </c>
      <c r="R64" s="67" t="s">
        <v>2991</v>
      </c>
      <c r="S64" s="67" t="s">
        <v>2992</v>
      </c>
      <c r="T64" s="68" t="s">
        <v>2993</v>
      </c>
      <c r="AA64" s="73" t="s">
        <v>3221</v>
      </c>
    </row>
    <row r="65" spans="12:27" ht="48.6" thickBot="1">
      <c r="L65" s="62" t="s">
        <v>2726</v>
      </c>
      <c r="M65" s="63" t="s">
        <v>2727</v>
      </c>
      <c r="N65" s="63" t="s">
        <v>2728</v>
      </c>
      <c r="O65" s="64" t="s">
        <v>2729</v>
      </c>
      <c r="Q65" s="66" t="s">
        <v>2994</v>
      </c>
      <c r="R65" s="67" t="s">
        <v>2995</v>
      </c>
      <c r="S65" s="67" t="s">
        <v>2996</v>
      </c>
      <c r="T65" s="68" t="s">
        <v>2997</v>
      </c>
      <c r="AA65" s="71"/>
    </row>
    <row r="66" spans="12:27" ht="43.8" thickBot="1">
      <c r="L66" s="62" t="s">
        <v>2730</v>
      </c>
      <c r="M66" s="63" t="s">
        <v>2731</v>
      </c>
      <c r="N66" s="63" t="s">
        <v>2732</v>
      </c>
      <c r="O66" s="64" t="s">
        <v>2733</v>
      </c>
      <c r="Q66" s="66" t="s">
        <v>2998</v>
      </c>
      <c r="R66" s="67" t="s">
        <v>2999</v>
      </c>
      <c r="S66" s="67" t="s">
        <v>3000</v>
      </c>
      <c r="T66" s="68" t="s">
        <v>3001</v>
      </c>
      <c r="AA66" s="7" t="s">
        <v>3251</v>
      </c>
    </row>
    <row r="67" spans="12:27" ht="39" thickBot="1">
      <c r="L67" s="62" t="s">
        <v>2734</v>
      </c>
      <c r="M67" s="63" t="s">
        <v>2735</v>
      </c>
      <c r="N67" s="63" t="s">
        <v>2736</v>
      </c>
      <c r="O67" s="64" t="s">
        <v>2737</v>
      </c>
      <c r="Q67" s="66" t="s">
        <v>3002</v>
      </c>
      <c r="R67" s="67" t="s">
        <v>3003</v>
      </c>
      <c r="S67" s="67"/>
      <c r="T67" s="68"/>
      <c r="AA67" s="7" t="s">
        <v>3252</v>
      </c>
    </row>
    <row r="68" spans="12:27" ht="48.6" thickBot="1">
      <c r="L68" s="62" t="s">
        <v>2738</v>
      </c>
      <c r="M68" s="63" t="s">
        <v>2739</v>
      </c>
      <c r="N68" s="63" t="s">
        <v>2740</v>
      </c>
      <c r="O68" s="64" t="s">
        <v>2741</v>
      </c>
      <c r="Q68" s="66" t="s">
        <v>3004</v>
      </c>
      <c r="R68" s="67" t="s">
        <v>3005</v>
      </c>
      <c r="S68" s="67" t="s">
        <v>3006</v>
      </c>
      <c r="T68" s="68" t="s">
        <v>3007</v>
      </c>
      <c r="AA68" s="73" t="s">
        <v>3253</v>
      </c>
    </row>
    <row r="69" spans="12:27" ht="48.6" thickBot="1">
      <c r="L69" s="62" t="s">
        <v>2742</v>
      </c>
      <c r="M69" s="63" t="s">
        <v>2743</v>
      </c>
      <c r="N69" s="63" t="s">
        <v>2744</v>
      </c>
      <c r="O69" s="64" t="s">
        <v>2745</v>
      </c>
      <c r="Q69" s="66" t="s">
        <v>3008</v>
      </c>
      <c r="R69" s="67" t="s">
        <v>3009</v>
      </c>
      <c r="S69" s="67" t="s">
        <v>3010</v>
      </c>
      <c r="T69" s="68" t="s">
        <v>3011</v>
      </c>
      <c r="AA69" s="71"/>
    </row>
    <row r="70" spans="12:27" ht="39" thickBot="1">
      <c r="L70" s="62" t="s">
        <v>2746</v>
      </c>
      <c r="M70" s="63" t="s">
        <v>2747</v>
      </c>
      <c r="N70" s="63" t="s">
        <v>2748</v>
      </c>
      <c r="O70" s="64" t="s">
        <v>2749</v>
      </c>
      <c r="Q70" s="66" t="s">
        <v>3012</v>
      </c>
      <c r="R70" s="67" t="s">
        <v>3013</v>
      </c>
      <c r="S70" s="67" t="s">
        <v>3014</v>
      </c>
      <c r="T70" s="68" t="s">
        <v>3015</v>
      </c>
      <c r="AA70" s="7" t="s">
        <v>3254</v>
      </c>
    </row>
    <row r="71" spans="12:27" ht="48.6" thickBot="1">
      <c r="L71" s="62" t="s">
        <v>2750</v>
      </c>
      <c r="M71" s="63" t="s">
        <v>2751</v>
      </c>
      <c r="N71" s="63" t="s">
        <v>2752</v>
      </c>
      <c r="O71" s="64" t="s">
        <v>2753</v>
      </c>
      <c r="Q71" s="66" t="s">
        <v>3016</v>
      </c>
      <c r="R71" s="67" t="s">
        <v>3017</v>
      </c>
      <c r="S71" s="67" t="s">
        <v>3018</v>
      </c>
      <c r="T71" s="68" t="s">
        <v>3019</v>
      </c>
      <c r="AA71" s="7" t="s">
        <v>3255</v>
      </c>
    </row>
    <row r="72" spans="12:27" ht="52.8" thickBot="1">
      <c r="L72" s="65" t="s">
        <v>2754</v>
      </c>
      <c r="M72" s="64" t="s">
        <v>2755</v>
      </c>
      <c r="N72" s="64"/>
      <c r="O72" s="64"/>
      <c r="Q72" s="66" t="s">
        <v>3020</v>
      </c>
      <c r="R72" s="67" t="s">
        <v>3021</v>
      </c>
      <c r="S72" s="67" t="s">
        <v>3022</v>
      </c>
      <c r="T72" s="68" t="s">
        <v>3023</v>
      </c>
      <c r="AA72" s="72" t="s">
        <v>3256</v>
      </c>
    </row>
    <row r="73" spans="12:27" ht="29.4" thickBot="1">
      <c r="Q73" s="66" t="s">
        <v>3024</v>
      </c>
      <c r="R73" s="67" t="s">
        <v>3025</v>
      </c>
      <c r="S73" s="67" t="s">
        <v>3026</v>
      </c>
      <c r="T73" s="68" t="s">
        <v>3027</v>
      </c>
      <c r="AA73" s="71"/>
    </row>
    <row r="74" spans="12:27" ht="43.8" thickBot="1">
      <c r="Q74" s="66" t="s">
        <v>3028</v>
      </c>
      <c r="R74" s="67" t="s">
        <v>3029</v>
      </c>
      <c r="S74" s="67"/>
      <c r="T74" s="68"/>
      <c r="AA74" s="7" t="s">
        <v>3257</v>
      </c>
    </row>
    <row r="75" spans="12:27" ht="58.2" thickBot="1">
      <c r="Q75" s="66" t="s">
        <v>3030</v>
      </c>
      <c r="R75" s="67" t="s">
        <v>3031</v>
      </c>
      <c r="S75" s="67" t="s">
        <v>3032</v>
      </c>
      <c r="T75" s="68" t="s">
        <v>3033</v>
      </c>
      <c r="AA75" s="7" t="s">
        <v>3258</v>
      </c>
    </row>
    <row r="76" spans="12:27" ht="19.8" thickBot="1">
      <c r="Q76" s="66" t="s">
        <v>3034</v>
      </c>
      <c r="R76" s="67" t="s">
        <v>3035</v>
      </c>
      <c r="S76" s="67" t="s">
        <v>3036</v>
      </c>
      <c r="T76" s="68" t="s">
        <v>3037</v>
      </c>
      <c r="AA76" s="73" t="s">
        <v>3229</v>
      </c>
    </row>
    <row r="77" spans="12:27" ht="39" thickBot="1">
      <c r="Q77" s="66" t="s">
        <v>3038</v>
      </c>
      <c r="R77" s="67" t="s">
        <v>3039</v>
      </c>
      <c r="S77" s="67" t="s">
        <v>3040</v>
      </c>
      <c r="T77" s="68" t="s">
        <v>3041</v>
      </c>
      <c r="AA77" s="71"/>
    </row>
    <row r="78" spans="12:27" ht="43.8" thickBot="1">
      <c r="Q78" s="66" t="s">
        <v>3042</v>
      </c>
      <c r="R78" s="67" t="s">
        <v>3043</v>
      </c>
      <c r="S78" s="67" t="s">
        <v>3044</v>
      </c>
      <c r="T78" s="68" t="s">
        <v>3045</v>
      </c>
      <c r="AA78" s="7" t="s">
        <v>3259</v>
      </c>
    </row>
    <row r="79" spans="12:27" ht="48.6" thickBot="1">
      <c r="Q79" s="66" t="s">
        <v>3046</v>
      </c>
      <c r="R79" s="67" t="s">
        <v>3047</v>
      </c>
      <c r="S79" s="67"/>
      <c r="T79" s="68"/>
      <c r="AA79" s="7" t="s">
        <v>3255</v>
      </c>
    </row>
    <row r="80" spans="12:27" ht="19.8" thickBot="1">
      <c r="Q80" s="66" t="s">
        <v>3048</v>
      </c>
      <c r="R80" s="67" t="s">
        <v>3049</v>
      </c>
      <c r="S80" s="67" t="s">
        <v>3050</v>
      </c>
      <c r="T80" s="68" t="s">
        <v>3051</v>
      </c>
      <c r="AA80" s="73" t="s">
        <v>3260</v>
      </c>
    </row>
    <row r="81" spans="17:27" ht="29.4" thickBot="1">
      <c r="Q81" s="66" t="s">
        <v>3052</v>
      </c>
      <c r="R81" s="67" t="s">
        <v>3053</v>
      </c>
      <c r="S81" s="67"/>
      <c r="T81" s="68"/>
      <c r="AA81" s="71"/>
    </row>
    <row r="82" spans="17:27" ht="39" thickBot="1">
      <c r="Q82" s="66" t="s">
        <v>3054</v>
      </c>
      <c r="R82" s="67" t="s">
        <v>3055</v>
      </c>
      <c r="S82" s="67" t="s">
        <v>3056</v>
      </c>
      <c r="T82" s="68" t="s">
        <v>3057</v>
      </c>
      <c r="AA82" s="7" t="s">
        <v>3261</v>
      </c>
    </row>
    <row r="83" spans="17:27" ht="29.4" thickBot="1">
      <c r="Q83" s="66" t="s">
        <v>3058</v>
      </c>
      <c r="R83" s="67" t="s">
        <v>3059</v>
      </c>
      <c r="S83" s="67"/>
      <c r="T83" s="68"/>
      <c r="AA83" s="7" t="s">
        <v>3262</v>
      </c>
    </row>
    <row r="84" spans="17:27" ht="48.6" thickBot="1">
      <c r="Q84" s="66" t="s">
        <v>3060</v>
      </c>
      <c r="R84" s="67" t="s">
        <v>3061</v>
      </c>
      <c r="S84" s="67" t="s">
        <v>3062</v>
      </c>
      <c r="T84" s="68" t="s">
        <v>3063</v>
      </c>
      <c r="AA84" s="73" t="s">
        <v>1247</v>
      </c>
    </row>
    <row r="85" spans="17:27" ht="48.6" thickBot="1">
      <c r="Q85" s="66" t="s">
        <v>3064</v>
      </c>
      <c r="R85" s="67" t="s">
        <v>3065</v>
      </c>
      <c r="S85" s="67"/>
      <c r="T85" s="68"/>
      <c r="AA85" s="71"/>
    </row>
    <row r="86" spans="17:27" ht="43.8" thickBot="1">
      <c r="Q86" s="66" t="s">
        <v>3066</v>
      </c>
      <c r="R86" s="67" t="s">
        <v>3067</v>
      </c>
      <c r="S86" s="67" t="s">
        <v>3068</v>
      </c>
      <c r="T86" s="68" t="s">
        <v>3069</v>
      </c>
      <c r="AA86" s="7" t="s">
        <v>3263</v>
      </c>
    </row>
    <row r="87" spans="17:27" ht="48.6" thickBot="1">
      <c r="Q87" s="66" t="s">
        <v>3070</v>
      </c>
      <c r="R87" s="67" t="s">
        <v>3071</v>
      </c>
      <c r="S87" s="67" t="s">
        <v>3072</v>
      </c>
      <c r="T87" s="68" t="s">
        <v>3073</v>
      </c>
      <c r="AA87" s="7" t="s">
        <v>3262</v>
      </c>
    </row>
    <row r="88" spans="17:27" ht="52.8" thickBot="1">
      <c r="Q88" s="66" t="s">
        <v>3074</v>
      </c>
      <c r="R88" s="67" t="s">
        <v>3075</v>
      </c>
      <c r="S88" s="67"/>
      <c r="T88" s="68"/>
      <c r="AA88" s="72" t="s">
        <v>3216</v>
      </c>
    </row>
    <row r="89" spans="17:27" ht="19.8" thickBot="1">
      <c r="Q89" s="66" t="s">
        <v>3076</v>
      </c>
      <c r="R89" s="67" t="s">
        <v>3077</v>
      </c>
      <c r="S89" s="67"/>
      <c r="T89" s="68"/>
      <c r="AA89" s="71"/>
    </row>
    <row r="90" spans="17:27" ht="48.6" thickBot="1">
      <c r="Q90" s="66" t="s">
        <v>3078</v>
      </c>
      <c r="R90" s="67" t="s">
        <v>3079</v>
      </c>
      <c r="S90" s="67"/>
      <c r="T90" s="68"/>
      <c r="AA90" s="7" t="s">
        <v>3264</v>
      </c>
    </row>
    <row r="91" spans="17:27" ht="19.8" thickBot="1">
      <c r="Q91" s="66" t="s">
        <v>3080</v>
      </c>
      <c r="R91" s="67" t="s">
        <v>3081</v>
      </c>
      <c r="S91" s="67" t="s">
        <v>3082</v>
      </c>
      <c r="T91" s="68" t="s">
        <v>3083</v>
      </c>
      <c r="AA91" s="7" t="s">
        <v>3265</v>
      </c>
    </row>
    <row r="92" spans="17:27" ht="52.8" thickBot="1">
      <c r="Q92" s="66" t="s">
        <v>3084</v>
      </c>
      <c r="R92" s="67" t="s">
        <v>3085</v>
      </c>
      <c r="S92" s="67" t="s">
        <v>3086</v>
      </c>
      <c r="T92" s="68" t="s">
        <v>3087</v>
      </c>
      <c r="AA92" s="72" t="s">
        <v>3266</v>
      </c>
    </row>
    <row r="93" spans="17:27" ht="29.4" thickBot="1">
      <c r="Q93" s="66" t="s">
        <v>3088</v>
      </c>
      <c r="R93" s="67" t="s">
        <v>3089</v>
      </c>
      <c r="S93" s="67"/>
      <c r="T93" s="68"/>
      <c r="AA93" s="71"/>
    </row>
    <row r="94" spans="17:27" ht="29.4" thickBot="1">
      <c r="Q94" s="66" t="s">
        <v>3090</v>
      </c>
      <c r="R94" s="67" t="s">
        <v>3091</v>
      </c>
      <c r="S94" s="67" t="s">
        <v>3092</v>
      </c>
      <c r="T94" s="68" t="s">
        <v>3093</v>
      </c>
      <c r="AA94" s="7" t="s">
        <v>3267</v>
      </c>
    </row>
    <row r="95" spans="17:27" ht="29.4" thickBot="1">
      <c r="Q95" s="66" t="s">
        <v>3094</v>
      </c>
      <c r="R95" s="67" t="s">
        <v>3095</v>
      </c>
      <c r="S95" s="67"/>
      <c r="T95" s="68"/>
      <c r="AA95" s="7" t="s">
        <v>3268</v>
      </c>
    </row>
    <row r="96" spans="17:27" ht="29.4" thickBot="1">
      <c r="Q96" s="66" t="s">
        <v>3096</v>
      </c>
      <c r="R96" s="67" t="s">
        <v>3097</v>
      </c>
      <c r="S96" s="67" t="s">
        <v>3098</v>
      </c>
      <c r="T96" s="68" t="s">
        <v>3099</v>
      </c>
      <c r="AA96" s="73" t="s">
        <v>3229</v>
      </c>
    </row>
    <row r="97" spans="17:27" ht="48.6" thickBot="1">
      <c r="Q97" s="66" t="s">
        <v>3100</v>
      </c>
      <c r="R97" s="67" t="s">
        <v>3101</v>
      </c>
      <c r="S97" s="67" t="s">
        <v>3102</v>
      </c>
      <c r="T97" s="68" t="s">
        <v>3103</v>
      </c>
      <c r="AA97" s="71"/>
    </row>
    <row r="98" spans="17:27" ht="48.6" thickBot="1">
      <c r="Q98" s="66" t="s">
        <v>3104</v>
      </c>
      <c r="R98" s="67" t="s">
        <v>3105</v>
      </c>
      <c r="S98" s="67"/>
      <c r="T98" s="68"/>
      <c r="AA98" s="7" t="s">
        <v>3269</v>
      </c>
    </row>
    <row r="99" spans="17:27" ht="29.4" thickBot="1">
      <c r="Q99" s="66" t="s">
        <v>3106</v>
      </c>
      <c r="R99" s="67" t="s">
        <v>3107</v>
      </c>
      <c r="S99" s="67"/>
      <c r="T99" s="68"/>
      <c r="AA99" s="7" t="s">
        <v>3270</v>
      </c>
    </row>
    <row r="100" spans="17:27" ht="52.8" thickBot="1">
      <c r="Q100" s="66" t="s">
        <v>3108</v>
      </c>
      <c r="R100" s="67" t="s">
        <v>3109</v>
      </c>
      <c r="S100" s="67" t="s">
        <v>3110</v>
      </c>
      <c r="T100" s="68" t="s">
        <v>3111</v>
      </c>
      <c r="AA100" s="72" t="s">
        <v>3235</v>
      </c>
    </row>
    <row r="101" spans="17:27" ht="29.4" thickBot="1">
      <c r="Q101" s="66" t="s">
        <v>3112</v>
      </c>
      <c r="R101" s="67" t="s">
        <v>3113</v>
      </c>
      <c r="S101" s="67"/>
      <c r="T101" s="68"/>
      <c r="AA101" s="71"/>
    </row>
    <row r="102" spans="17:27" ht="48.6" thickBot="1">
      <c r="Q102" s="66" t="s">
        <v>3114</v>
      </c>
      <c r="R102" s="67" t="s">
        <v>3115</v>
      </c>
      <c r="S102" s="67"/>
      <c r="T102" s="68"/>
      <c r="AA102" s="7" t="s">
        <v>3271</v>
      </c>
    </row>
    <row r="103" spans="17:27" ht="48.6" thickBot="1">
      <c r="Q103" s="66" t="s">
        <v>3116</v>
      </c>
      <c r="R103" s="67" t="s">
        <v>3117</v>
      </c>
      <c r="S103" s="67" t="s">
        <v>3118</v>
      </c>
      <c r="T103" s="68" t="s">
        <v>3119</v>
      </c>
      <c r="AA103" s="7" t="s">
        <v>3272</v>
      </c>
    </row>
    <row r="104" spans="17:27" ht="52.8" thickBot="1">
      <c r="Q104" s="66" t="s">
        <v>3120</v>
      </c>
      <c r="R104" s="67" t="s">
        <v>3121</v>
      </c>
      <c r="S104" s="67" t="s">
        <v>3122</v>
      </c>
      <c r="T104" s="68" t="s">
        <v>3123</v>
      </c>
      <c r="AA104" s="72" t="s">
        <v>3235</v>
      </c>
    </row>
    <row r="105" spans="17:27" ht="58.2" thickBot="1">
      <c r="Q105" s="66" t="s">
        <v>3124</v>
      </c>
      <c r="R105" s="67" t="s">
        <v>3125</v>
      </c>
      <c r="S105" s="67" t="s">
        <v>3126</v>
      </c>
      <c r="T105" s="68" t="s">
        <v>3127</v>
      </c>
      <c r="AA105" s="71"/>
    </row>
    <row r="106" spans="17:27" ht="48.6" thickBot="1">
      <c r="Q106" s="66" t="s">
        <v>3128</v>
      </c>
      <c r="R106" s="67" t="s">
        <v>3129</v>
      </c>
      <c r="S106" s="67"/>
      <c r="T106" s="68"/>
      <c r="AA106" s="7" t="s">
        <v>3271</v>
      </c>
    </row>
    <row r="107" spans="17:27" ht="43.8" thickBot="1">
      <c r="Q107" s="66" t="s">
        <v>3130</v>
      </c>
      <c r="R107" s="67" t="s">
        <v>3131</v>
      </c>
      <c r="S107" s="67" t="s">
        <v>3132</v>
      </c>
      <c r="T107" s="68" t="s">
        <v>3133</v>
      </c>
      <c r="AA107" s="7" t="s">
        <v>3273</v>
      </c>
    </row>
    <row r="108" spans="17:27" ht="39" thickBot="1">
      <c r="Q108" s="66" t="s">
        <v>3134</v>
      </c>
      <c r="R108" s="67" t="s">
        <v>3135</v>
      </c>
      <c r="S108" s="67" t="s">
        <v>3136</v>
      </c>
      <c r="T108" s="68" t="s">
        <v>3137</v>
      </c>
      <c r="AA108" s="73" t="s">
        <v>3229</v>
      </c>
    </row>
    <row r="109" spans="17:27" ht="29.4" thickBot="1">
      <c r="Q109" s="66" t="s">
        <v>3138</v>
      </c>
      <c r="R109" s="67" t="s">
        <v>3139</v>
      </c>
      <c r="S109" s="67" t="s">
        <v>3140</v>
      </c>
      <c r="T109" s="68" t="s">
        <v>3141</v>
      </c>
      <c r="AA109" s="71"/>
    </row>
    <row r="110" spans="17:27" ht="48.6" thickBot="1">
      <c r="Q110" s="66" t="s">
        <v>3142</v>
      </c>
      <c r="R110" s="67" t="s">
        <v>3143</v>
      </c>
      <c r="S110" s="67" t="s">
        <v>3144</v>
      </c>
      <c r="T110" s="68" t="s">
        <v>3145</v>
      </c>
      <c r="AA110" s="7" t="s">
        <v>3274</v>
      </c>
    </row>
    <row r="111" spans="17:27" ht="39" thickBot="1">
      <c r="Q111" s="66" t="s">
        <v>3146</v>
      </c>
      <c r="R111" s="67" t="s">
        <v>3147</v>
      </c>
      <c r="S111" s="67" t="s">
        <v>3148</v>
      </c>
      <c r="T111" s="68" t="s">
        <v>3149</v>
      </c>
      <c r="AA111" s="7" t="s">
        <v>3275</v>
      </c>
    </row>
    <row r="112" spans="17:27" ht="52.8" thickBot="1">
      <c r="Q112" s="66" t="s">
        <v>3150</v>
      </c>
      <c r="R112" s="67" t="s">
        <v>3151</v>
      </c>
      <c r="S112" s="67" t="s">
        <v>3152</v>
      </c>
      <c r="T112" s="68" t="s">
        <v>3153</v>
      </c>
      <c r="AA112" s="72" t="s">
        <v>3256</v>
      </c>
    </row>
    <row r="113" spans="17:27" ht="29.4" thickBot="1">
      <c r="Q113" s="66" t="s">
        <v>3154</v>
      </c>
      <c r="R113" s="67" t="s">
        <v>3155</v>
      </c>
      <c r="S113" s="67"/>
      <c r="T113" s="68"/>
      <c r="AA113" s="71"/>
    </row>
    <row r="114" spans="17:27" ht="58.2" thickBot="1">
      <c r="Q114" s="66" t="s">
        <v>3156</v>
      </c>
      <c r="R114" s="67" t="s">
        <v>3157</v>
      </c>
      <c r="S114" s="67"/>
      <c r="T114" s="68"/>
      <c r="AA114" s="7" t="s">
        <v>3276</v>
      </c>
    </row>
    <row r="115" spans="17:27" ht="58.2" thickBot="1">
      <c r="Q115" s="66" t="s">
        <v>3158</v>
      </c>
      <c r="R115" s="67" t="s">
        <v>3159</v>
      </c>
      <c r="S115" s="67"/>
      <c r="T115" s="68"/>
      <c r="AA115" s="7" t="s">
        <v>3275</v>
      </c>
    </row>
    <row r="116" spans="17:27" ht="70.2" thickBot="1">
      <c r="Q116" s="66" t="s">
        <v>3160</v>
      </c>
      <c r="R116" s="67" t="s">
        <v>3161</v>
      </c>
      <c r="S116" s="67" t="s">
        <v>3162</v>
      </c>
      <c r="T116" s="68" t="s">
        <v>3163</v>
      </c>
      <c r="AA116" s="72" t="s">
        <v>3277</v>
      </c>
    </row>
    <row r="117" spans="17:27" ht="48.6" thickBot="1">
      <c r="Q117" s="66" t="s">
        <v>3164</v>
      </c>
      <c r="R117" s="67" t="s">
        <v>3165</v>
      </c>
      <c r="S117" s="67" t="s">
        <v>3166</v>
      </c>
      <c r="T117" s="68" t="s">
        <v>3167</v>
      </c>
      <c r="AA117" s="71"/>
    </row>
    <row r="118" spans="17:27" ht="29.4" thickBot="1">
      <c r="Q118" s="66" t="s">
        <v>3168</v>
      </c>
      <c r="R118" s="67" t="s">
        <v>3169</v>
      </c>
      <c r="S118" s="67"/>
      <c r="T118" s="68"/>
      <c r="AA118" s="7" t="s">
        <v>3278</v>
      </c>
    </row>
    <row r="119" spans="17:27" ht="43.8" thickBot="1">
      <c r="Q119" s="66" t="s">
        <v>3170</v>
      </c>
      <c r="R119" s="67" t="s">
        <v>3171</v>
      </c>
      <c r="S119" s="67" t="s">
        <v>3172</v>
      </c>
      <c r="T119" s="68" t="s">
        <v>3173</v>
      </c>
      <c r="AA119" s="7" t="s">
        <v>3279</v>
      </c>
    </row>
    <row r="120" spans="17:27" ht="48.6" thickBot="1">
      <c r="Q120" s="66" t="s">
        <v>3174</v>
      </c>
      <c r="R120" s="67" t="s">
        <v>3175</v>
      </c>
      <c r="S120" s="67" t="s">
        <v>3176</v>
      </c>
      <c r="T120" s="68" t="s">
        <v>3177</v>
      </c>
      <c r="AA120" s="73" t="s">
        <v>3229</v>
      </c>
    </row>
    <row r="121" spans="17:27" ht="48">
      <c r="Q121" s="69" t="s">
        <v>3178</v>
      </c>
      <c r="R121" s="68" t="s">
        <v>3179</v>
      </c>
      <c r="S121" s="68" t="s">
        <v>3180</v>
      </c>
      <c r="T121" s="68" t="s">
        <v>3181</v>
      </c>
      <c r="AA121" s="71"/>
    </row>
    <row r="122" spans="17:27" ht="28.8">
      <c r="AA122" s="7" t="s">
        <v>3280</v>
      </c>
    </row>
    <row r="123" spans="17:27" ht="28.8">
      <c r="AA123" s="7" t="s">
        <v>3281</v>
      </c>
    </row>
    <row r="124" spans="17:27">
      <c r="AA124" s="73" t="s">
        <v>3243</v>
      </c>
    </row>
    <row r="125" spans="17:27" ht="17.399999999999999">
      <c r="AA125" s="71"/>
    </row>
    <row r="126" spans="17:27" ht="57.6">
      <c r="AA126" s="7" t="s">
        <v>3282</v>
      </c>
    </row>
    <row r="127" spans="17:27" ht="28.8">
      <c r="AA127" s="7" t="s">
        <v>3283</v>
      </c>
    </row>
    <row r="128" spans="17:27">
      <c r="AA128" s="73" t="s">
        <v>3284</v>
      </c>
    </row>
    <row r="129" spans="27:27" ht="28.8">
      <c r="AA129" s="7" t="s">
        <v>3285</v>
      </c>
    </row>
    <row r="130" spans="27:27" ht="28.8">
      <c r="AA130" s="7" t="s">
        <v>3286</v>
      </c>
    </row>
    <row r="131" spans="27:27">
      <c r="AA131" s="73" t="s">
        <v>1247</v>
      </c>
    </row>
    <row r="132" spans="27:27" ht="17.399999999999999">
      <c r="AA132" s="71"/>
    </row>
    <row r="133" spans="27:27" ht="57.6">
      <c r="AA133" s="7" t="s">
        <v>3287</v>
      </c>
    </row>
    <row r="134" spans="27:27" ht="28.8">
      <c r="AA134" s="7" t="s">
        <v>3288</v>
      </c>
    </row>
    <row r="135" spans="27:27" ht="52.2">
      <c r="AA135" s="72" t="s">
        <v>3289</v>
      </c>
    </row>
    <row r="136" spans="27:27" ht="17.399999999999999">
      <c r="AA136" s="71"/>
    </row>
    <row r="137" spans="27:27" ht="28.8">
      <c r="AA137" s="7" t="s">
        <v>3290</v>
      </c>
    </row>
    <row r="138" spans="27:27" ht="43.2">
      <c r="AA138" s="7" t="s">
        <v>3291</v>
      </c>
    </row>
    <row r="139" spans="27:27">
      <c r="AA139" s="73" t="s">
        <v>3229</v>
      </c>
    </row>
    <row r="140" spans="27:27" ht="17.399999999999999">
      <c r="AA140" s="71"/>
    </row>
    <row r="141" spans="27:27" ht="28.8">
      <c r="AA141" s="7" t="s">
        <v>3292</v>
      </c>
    </row>
    <row r="142" spans="27:27" ht="28.8">
      <c r="AA142" s="7" t="s">
        <v>3293</v>
      </c>
    </row>
    <row r="143" spans="27:27" ht="34.799999999999997">
      <c r="AA143" s="72" t="s">
        <v>3294</v>
      </c>
    </row>
    <row r="144" spans="27:27" ht="17.399999999999999">
      <c r="AA144" s="71"/>
    </row>
    <row r="145" spans="27:27" ht="43.2">
      <c r="AA145" s="7" t="s">
        <v>3295</v>
      </c>
    </row>
    <row r="146" spans="27:27" ht="28.8">
      <c r="AA146" s="7" t="s">
        <v>3293</v>
      </c>
    </row>
    <row r="147" spans="27:27" ht="69.599999999999994">
      <c r="AA147" s="72" t="s">
        <v>3277</v>
      </c>
    </row>
    <row r="148" spans="27:27" ht="17.399999999999999">
      <c r="AA148" s="71"/>
    </row>
    <row r="149" spans="27:27" ht="28.8">
      <c r="AA149" s="7" t="s">
        <v>3296</v>
      </c>
    </row>
    <row r="150" spans="27:27" ht="43.2">
      <c r="AA150" s="7" t="s">
        <v>3297</v>
      </c>
    </row>
    <row r="151" spans="27:27">
      <c r="AA151" s="73" t="s">
        <v>3229</v>
      </c>
    </row>
    <row r="152" spans="27:27" ht="17.399999999999999">
      <c r="AA152" s="71"/>
    </row>
    <row r="153" spans="27:27" ht="28.8">
      <c r="AA153" s="7" t="s">
        <v>3298</v>
      </c>
    </row>
    <row r="154" spans="27:27" ht="28.8">
      <c r="AA154" s="7" t="s">
        <v>3299</v>
      </c>
    </row>
    <row r="155" spans="27:27">
      <c r="AA155" s="73" t="s">
        <v>1247</v>
      </c>
    </row>
    <row r="156" spans="27:27" ht="28.8">
      <c r="AA156" s="7" t="s">
        <v>3300</v>
      </c>
    </row>
    <row r="157" spans="27:27" ht="28.8">
      <c r="AA157" s="7" t="s">
        <v>3301</v>
      </c>
    </row>
    <row r="158" spans="27:27">
      <c r="AA158" s="73" t="s">
        <v>3302</v>
      </c>
    </row>
    <row r="159" spans="27:27" ht="17.399999999999999">
      <c r="AA159" s="71"/>
    </row>
    <row r="160" spans="27:27" ht="43.2">
      <c r="AA160" s="7" t="s">
        <v>3303</v>
      </c>
    </row>
    <row r="161" spans="27:27" ht="28.8">
      <c r="AA161" s="7" t="s">
        <v>3304</v>
      </c>
    </row>
    <row r="162" spans="27:27" ht="52.2">
      <c r="AA162" s="72" t="s">
        <v>3216</v>
      </c>
    </row>
    <row r="163" spans="27:27" ht="17.399999999999999">
      <c r="AA163" s="71"/>
    </row>
    <row r="164" spans="27:27" ht="43.2">
      <c r="AA164" s="7" t="s">
        <v>3305</v>
      </c>
    </row>
    <row r="165" spans="27:27" ht="28.8">
      <c r="AA165" s="7" t="s">
        <v>3306</v>
      </c>
    </row>
    <row r="166" spans="27:27" ht="52.2">
      <c r="AA166" s="72" t="s">
        <v>3307</v>
      </c>
    </row>
    <row r="167" spans="27:27" ht="17.399999999999999">
      <c r="AA167" s="71"/>
    </row>
    <row r="168" spans="27:27" ht="57.6">
      <c r="AA168" s="7" t="s">
        <v>3308</v>
      </c>
    </row>
    <row r="169" spans="27:27">
      <c r="AA169" s="7" t="s">
        <v>3309</v>
      </c>
    </row>
    <row r="170" spans="27:27" ht="52.2">
      <c r="AA170" s="72" t="s">
        <v>3310</v>
      </c>
    </row>
    <row r="171" spans="27:27" ht="17.399999999999999">
      <c r="AA171" s="71"/>
    </row>
    <row r="172" spans="27:27" ht="43.2">
      <c r="AA172" s="7" t="s">
        <v>3311</v>
      </c>
    </row>
    <row r="173" spans="27:27">
      <c r="AA173" s="7" t="s">
        <v>3309</v>
      </c>
    </row>
    <row r="174" spans="27:27" ht="52.2">
      <c r="AA174" s="72" t="s">
        <v>3310</v>
      </c>
    </row>
    <row r="175" spans="27:27" ht="17.399999999999999">
      <c r="AA175" s="71"/>
    </row>
    <row r="176" spans="27:27" ht="28.8">
      <c r="AA176" s="7" t="s">
        <v>3312</v>
      </c>
    </row>
    <row r="177" spans="27:27" ht="43.2">
      <c r="AA177" s="7" t="s">
        <v>3313</v>
      </c>
    </row>
    <row r="178" spans="27:27">
      <c r="AA178" s="73" t="s">
        <v>3229</v>
      </c>
    </row>
    <row r="179" spans="27:27" ht="17.399999999999999">
      <c r="AA179" s="71"/>
    </row>
    <row r="180" spans="27:27" ht="28.8">
      <c r="AA180" s="7" t="s">
        <v>3314</v>
      </c>
    </row>
    <row r="181" spans="27:27" ht="28.8">
      <c r="AA181" s="7" t="s">
        <v>3315</v>
      </c>
    </row>
    <row r="182" spans="27:27" ht="34.799999999999997">
      <c r="AA182" s="72" t="s">
        <v>3294</v>
      </c>
    </row>
    <row r="183" spans="27:27" ht="17.399999999999999">
      <c r="AA183" s="71"/>
    </row>
    <row r="184" spans="27:27" ht="57.6">
      <c r="AA184" s="7" t="s">
        <v>3316</v>
      </c>
    </row>
    <row r="185" spans="27:27" ht="28.8">
      <c r="AA185" s="7" t="s">
        <v>3315</v>
      </c>
    </row>
    <row r="186" spans="27:27" ht="69.599999999999994">
      <c r="AA186" s="72" t="s">
        <v>3277</v>
      </c>
    </row>
    <row r="187" spans="27:27" ht="17.399999999999999">
      <c r="AA187" s="71"/>
    </row>
    <row r="188" spans="27:27" ht="43.2">
      <c r="AA188" s="7" t="s">
        <v>3317</v>
      </c>
    </row>
    <row r="189" spans="27:27" ht="28.8">
      <c r="AA189" s="7" t="s">
        <v>3318</v>
      </c>
    </row>
    <row r="190" spans="27:27" ht="52.2">
      <c r="AA190" s="72" t="s">
        <v>3240</v>
      </c>
    </row>
    <row r="191" spans="27:27" ht="17.399999999999999">
      <c r="AA191" s="71"/>
    </row>
    <row r="192" spans="27:27" ht="28.8">
      <c r="AA192" s="7" t="s">
        <v>3319</v>
      </c>
    </row>
    <row r="193" spans="27:27" ht="28.8">
      <c r="AA193" s="7" t="s">
        <v>3320</v>
      </c>
    </row>
    <row r="194" spans="27:27">
      <c r="AA194" s="73" t="s">
        <v>1247</v>
      </c>
    </row>
    <row r="195" spans="27:27" ht="17.399999999999999">
      <c r="AA195" s="71"/>
    </row>
    <row r="196" spans="27:27" ht="43.2">
      <c r="AA196" s="7" t="s">
        <v>3321</v>
      </c>
    </row>
    <row r="197" spans="27:27" ht="28.8">
      <c r="AA197" s="7" t="s">
        <v>3320</v>
      </c>
    </row>
    <row r="198" spans="27:27" ht="52.2">
      <c r="AA198" s="72" t="s">
        <v>3256</v>
      </c>
    </row>
    <row r="199" spans="27:27" ht="17.399999999999999">
      <c r="AA199" s="71"/>
    </row>
    <row r="200" spans="27:27" ht="28.8">
      <c r="AA200" s="7" t="s">
        <v>3322</v>
      </c>
    </row>
    <row r="201" spans="27:27" ht="28.8">
      <c r="AA201" s="7" t="s">
        <v>3323</v>
      </c>
    </row>
    <row r="202" spans="27:27" ht="52.2">
      <c r="AA202" s="72" t="s">
        <v>3324</v>
      </c>
    </row>
    <row r="203" spans="27:27" ht="17.399999999999999">
      <c r="AA203" s="71"/>
    </row>
    <row r="204" spans="27:27" ht="43.2">
      <c r="AA204" s="7" t="s">
        <v>3325</v>
      </c>
    </row>
    <row r="205" spans="27:27" ht="43.2">
      <c r="AA205" s="7" t="s">
        <v>3326</v>
      </c>
    </row>
    <row r="206" spans="27:27">
      <c r="AA206" s="73" t="s">
        <v>3229</v>
      </c>
    </row>
    <row r="207" spans="27:27" ht="17.399999999999999">
      <c r="AA207" s="71"/>
    </row>
    <row r="208" spans="27:27" ht="43.2">
      <c r="AA208" s="7" t="s">
        <v>3327</v>
      </c>
    </row>
    <row r="209" spans="27:27" ht="28.8">
      <c r="AA209" s="7" t="s">
        <v>3323</v>
      </c>
    </row>
    <row r="210" spans="27:27" ht="69.599999999999994">
      <c r="AA210" s="72" t="s">
        <v>3277</v>
      </c>
    </row>
    <row r="211" spans="27:27" ht="17.399999999999999">
      <c r="AA211" s="71"/>
    </row>
    <row r="212" spans="27:27" ht="28.8">
      <c r="AA212" s="7" t="s">
        <v>3328</v>
      </c>
    </row>
    <row r="213" spans="27:27" ht="28.8">
      <c r="AA213" s="7" t="s">
        <v>3329</v>
      </c>
    </row>
    <row r="214" spans="27:27">
      <c r="AA214" s="73" t="s">
        <v>3330</v>
      </c>
    </row>
    <row r="215" spans="27:27" ht="17.399999999999999">
      <c r="AA215" s="71"/>
    </row>
    <row r="216" spans="27:27" ht="28.8">
      <c r="AA216" s="7" t="s">
        <v>3331</v>
      </c>
    </row>
    <row r="217" spans="27:27" ht="43.2">
      <c r="AA217" s="7" t="s">
        <v>3332</v>
      </c>
    </row>
    <row r="218" spans="27:27">
      <c r="AA218" s="73" t="s">
        <v>3229</v>
      </c>
    </row>
    <row r="219" spans="27:27" ht="17.399999999999999">
      <c r="AA219" s="71"/>
    </row>
    <row r="220" spans="27:27" ht="28.8">
      <c r="AA220" s="7" t="s">
        <v>3333</v>
      </c>
    </row>
    <row r="221" spans="27:27" ht="28.8">
      <c r="AA221" s="7" t="s">
        <v>3334</v>
      </c>
    </row>
    <row r="222" spans="27:27" ht="52.2">
      <c r="AA222" s="72" t="s">
        <v>3235</v>
      </c>
    </row>
    <row r="223" spans="27:27" ht="17.399999999999999">
      <c r="AA223" s="71"/>
    </row>
    <row r="224" spans="27:27" ht="28.8">
      <c r="AA224" s="7" t="s">
        <v>3335</v>
      </c>
    </row>
    <row r="225" spans="27:27" ht="28.8">
      <c r="AA225" s="7" t="s">
        <v>3336</v>
      </c>
    </row>
    <row r="226" spans="27:27" ht="52.2">
      <c r="AA226" s="72" t="s">
        <v>3337</v>
      </c>
    </row>
    <row r="227" spans="27:27" ht="17.399999999999999">
      <c r="AA227" s="71"/>
    </row>
    <row r="228" spans="27:27" ht="28.8">
      <c r="AA228" s="7" t="s">
        <v>3338</v>
      </c>
    </row>
    <row r="229" spans="27:27" ht="43.2">
      <c r="AA229" s="7" t="s">
        <v>3339</v>
      </c>
    </row>
    <row r="230" spans="27:27">
      <c r="AA230" s="73" t="s">
        <v>3226</v>
      </c>
    </row>
    <row r="231" spans="27:27" ht="17.399999999999999">
      <c r="AA231" s="71"/>
    </row>
    <row r="232" spans="27:27" ht="28.8">
      <c r="AA232" s="7" t="s">
        <v>3340</v>
      </c>
    </row>
    <row r="233" spans="27:27" ht="28.8">
      <c r="AA233" s="7" t="s">
        <v>3341</v>
      </c>
    </row>
    <row r="234" spans="27:27">
      <c r="AA234" s="73" t="s">
        <v>3221</v>
      </c>
    </row>
    <row r="235" spans="27:27" ht="17.399999999999999">
      <c r="AA235" s="71"/>
    </row>
    <row r="236" spans="27:27" ht="43.2">
      <c r="AA236" s="7" t="s">
        <v>3342</v>
      </c>
    </row>
    <row r="237" spans="27:27" ht="28.8">
      <c r="AA237" s="7" t="s">
        <v>3341</v>
      </c>
    </row>
    <row r="238" spans="27:27">
      <c r="AA238" s="73" t="s">
        <v>2257</v>
      </c>
    </row>
    <row r="239" spans="27:27" ht="17.399999999999999">
      <c r="AA239" s="71"/>
    </row>
    <row r="240" spans="27:27" ht="28.8">
      <c r="AA240" s="7" t="s">
        <v>3343</v>
      </c>
    </row>
    <row r="241" spans="27:27" ht="28.8">
      <c r="AA241" s="7" t="s">
        <v>3344</v>
      </c>
    </row>
    <row r="242" spans="27:27" ht="52.2">
      <c r="AA242" s="72" t="s">
        <v>3266</v>
      </c>
    </row>
    <row r="243" spans="27:27" ht="17.399999999999999">
      <c r="AA243" s="71"/>
    </row>
    <row r="244" spans="27:27" ht="57.6">
      <c r="AA244" s="7" t="s">
        <v>3345</v>
      </c>
    </row>
    <row r="245" spans="27:27" ht="43.2">
      <c r="AA245" s="7" t="s">
        <v>3346</v>
      </c>
    </row>
    <row r="246" spans="27:27">
      <c r="AA246" s="73" t="s">
        <v>3229</v>
      </c>
    </row>
    <row r="247" spans="27:27" ht="17.399999999999999">
      <c r="AA247" s="71"/>
    </row>
    <row r="248" spans="27:27" ht="43.2">
      <c r="AA248" s="7" t="s">
        <v>3347</v>
      </c>
    </row>
    <row r="249" spans="27:27" ht="28.8">
      <c r="AA249" s="7" t="s">
        <v>3348</v>
      </c>
    </row>
    <row r="250" spans="27:27">
      <c r="AA250" s="73" t="s">
        <v>3330</v>
      </c>
    </row>
    <row r="251" spans="27:27" ht="17.399999999999999">
      <c r="AA251" s="71"/>
    </row>
    <row r="252" spans="27:27" ht="28.8">
      <c r="AA252" s="7" t="s">
        <v>3349</v>
      </c>
    </row>
    <row r="253" spans="27:27" ht="28.8">
      <c r="AA253" s="7" t="s">
        <v>3348</v>
      </c>
    </row>
    <row r="254" spans="27:27" ht="104.4">
      <c r="AA254" s="72" t="s">
        <v>3350</v>
      </c>
    </row>
    <row r="255" spans="27:27" ht="17.399999999999999">
      <c r="AA255" s="71"/>
    </row>
    <row r="256" spans="27:27" ht="28.8">
      <c r="AA256" s="7" t="s">
        <v>3351</v>
      </c>
    </row>
    <row r="257" spans="27:27" ht="28.8">
      <c r="AA257" s="7" t="s">
        <v>3348</v>
      </c>
    </row>
    <row r="258" spans="27:27">
      <c r="AA258" s="73" t="s">
        <v>3330</v>
      </c>
    </row>
    <row r="259" spans="27:27" ht="17.399999999999999">
      <c r="AA259" s="71"/>
    </row>
    <row r="260" spans="27:27" ht="28.8">
      <c r="AA260" s="7" t="s">
        <v>3352</v>
      </c>
    </row>
    <row r="261" spans="27:27" ht="43.2">
      <c r="AA261" s="7" t="s">
        <v>3353</v>
      </c>
    </row>
    <row r="262" spans="27:27">
      <c r="AA262" s="73" t="s">
        <v>3229</v>
      </c>
    </row>
    <row r="263" spans="27:27" ht="17.399999999999999">
      <c r="AA263" s="71"/>
    </row>
    <row r="264" spans="27:27" ht="28.8">
      <c r="AA264" s="7" t="s">
        <v>3354</v>
      </c>
    </row>
    <row r="265" spans="27:27" ht="28.8">
      <c r="AA265" s="7" t="s">
        <v>3355</v>
      </c>
    </row>
    <row r="266" spans="27:27" ht="52.2">
      <c r="AA266" s="72" t="s">
        <v>3256</v>
      </c>
    </row>
    <row r="267" spans="27:27" ht="17.399999999999999">
      <c r="AA267" s="71"/>
    </row>
    <row r="268" spans="27:27" ht="28.8">
      <c r="AA268" s="7" t="s">
        <v>3356</v>
      </c>
    </row>
    <row r="269" spans="27:27" ht="28.8">
      <c r="AA269" s="7" t="s">
        <v>3355</v>
      </c>
    </row>
    <row r="270" spans="27:27">
      <c r="AA270" s="73" t="s">
        <v>3357</v>
      </c>
    </row>
    <row r="271" spans="27:27" ht="17.399999999999999">
      <c r="AA271" s="71"/>
    </row>
    <row r="272" spans="27:27" ht="28.8">
      <c r="AA272" s="7" t="s">
        <v>3358</v>
      </c>
    </row>
    <row r="273" spans="27:27" ht="28.8">
      <c r="AA273" s="7" t="s">
        <v>3359</v>
      </c>
    </row>
    <row r="274" spans="27:27" ht="52.2">
      <c r="AA274" s="72" t="s">
        <v>3266</v>
      </c>
    </row>
    <row r="275" spans="27:27" ht="17.399999999999999">
      <c r="AA275" s="71"/>
    </row>
    <row r="276" spans="27:27" ht="43.2">
      <c r="AA276" s="7" t="s">
        <v>3360</v>
      </c>
    </row>
    <row r="277" spans="27:27" ht="43.2">
      <c r="AA277" s="7" t="s">
        <v>3361</v>
      </c>
    </row>
    <row r="278" spans="27:27">
      <c r="AA278" s="73" t="s">
        <v>3229</v>
      </c>
    </row>
    <row r="279" spans="27:27" ht="17.399999999999999">
      <c r="AA279" s="71"/>
    </row>
    <row r="280" spans="27:27" ht="28.8">
      <c r="AA280" s="7" t="s">
        <v>3362</v>
      </c>
    </row>
    <row r="281" spans="27:27" ht="28.8">
      <c r="AA281" s="7" t="s">
        <v>3363</v>
      </c>
    </row>
    <row r="282" spans="27:27">
      <c r="AA282" s="73" t="s">
        <v>3330</v>
      </c>
    </row>
    <row r="283" spans="27:27" ht="17.399999999999999">
      <c r="AA283" s="71"/>
    </row>
    <row r="284" spans="27:27" ht="57.6">
      <c r="AA284" s="7" t="s">
        <v>3364</v>
      </c>
    </row>
    <row r="285" spans="27:27" ht="43.2">
      <c r="AA285" s="7" t="s">
        <v>3365</v>
      </c>
    </row>
    <row r="286" spans="27:27">
      <c r="AA286" s="73" t="s">
        <v>3229</v>
      </c>
    </row>
    <row r="287" spans="27:27" ht="17.399999999999999">
      <c r="AA287" s="71"/>
    </row>
    <row r="288" spans="27:27" ht="28.8">
      <c r="AA288" s="7" t="s">
        <v>3366</v>
      </c>
    </row>
    <row r="289" spans="27:27" ht="28.8">
      <c r="AA289" s="7" t="s">
        <v>3367</v>
      </c>
    </row>
    <row r="290" spans="27:27" ht="52.2">
      <c r="AA290" s="72" t="s">
        <v>3235</v>
      </c>
    </row>
    <row r="291" spans="27:27" ht="17.399999999999999">
      <c r="AA291" s="71"/>
    </row>
    <row r="292" spans="27:27" ht="43.2">
      <c r="AA292" s="7" t="s">
        <v>3368</v>
      </c>
    </row>
    <row r="293" spans="27:27" ht="28.8">
      <c r="AA293" s="7" t="s">
        <v>3369</v>
      </c>
    </row>
    <row r="294" spans="27:27">
      <c r="AA294" s="73" t="s">
        <v>2257</v>
      </c>
    </row>
    <row r="295" spans="27:27" ht="17.399999999999999">
      <c r="AA295" s="71"/>
    </row>
    <row r="296" spans="27:27" ht="43.2">
      <c r="AA296" s="7" t="s">
        <v>3370</v>
      </c>
    </row>
    <row r="297" spans="27:27" ht="57.6">
      <c r="AA297" s="7" t="s">
        <v>3371</v>
      </c>
    </row>
    <row r="298" spans="27:27">
      <c r="AA298" s="73" t="s">
        <v>3226</v>
      </c>
    </row>
    <row r="299" spans="27:27" ht="43.2">
      <c r="AA299" s="7" t="s">
        <v>3372</v>
      </c>
    </row>
    <row r="300" spans="27:27" ht="43.2">
      <c r="AA300" s="7" t="s">
        <v>3373</v>
      </c>
    </row>
    <row r="301" spans="27:27">
      <c r="AA301" s="73" t="s">
        <v>3232</v>
      </c>
    </row>
    <row r="302" spans="27:27" ht="17.399999999999999">
      <c r="AA302" s="71"/>
    </row>
    <row r="303" spans="27:27" ht="57.6">
      <c r="AA303" s="7" t="s">
        <v>3374</v>
      </c>
    </row>
    <row r="304" spans="27:27">
      <c r="AA304" s="7" t="s">
        <v>3375</v>
      </c>
    </row>
    <row r="305" spans="27:27" ht="52.2">
      <c r="AA305" s="72" t="s">
        <v>3376</v>
      </c>
    </row>
    <row r="306" spans="27:27" ht="17.399999999999999">
      <c r="AA306" s="71"/>
    </row>
    <row r="307" spans="27:27" ht="57.6">
      <c r="AA307" s="7" t="s">
        <v>3377</v>
      </c>
    </row>
    <row r="308" spans="27:27" ht="28.8">
      <c r="AA308" s="7" t="s">
        <v>3378</v>
      </c>
    </row>
    <row r="309" spans="27:27">
      <c r="AA309" s="73" t="s">
        <v>3379</v>
      </c>
    </row>
    <row r="310" spans="27:27" ht="17.399999999999999">
      <c r="AA310" s="71"/>
    </row>
    <row r="311" spans="27:27" ht="43.2">
      <c r="AA311" s="7" t="s">
        <v>506</v>
      </c>
    </row>
    <row r="312" spans="27:27" ht="28.8">
      <c r="AA312" s="7" t="s">
        <v>3378</v>
      </c>
    </row>
    <row r="313" spans="27:27">
      <c r="AA313" s="73" t="s">
        <v>2257</v>
      </c>
    </row>
    <row r="314" spans="27:27" ht="17.399999999999999">
      <c r="AA314" s="71"/>
    </row>
    <row r="315" spans="27:27" ht="43.2">
      <c r="AA315" s="7" t="s">
        <v>3380</v>
      </c>
    </row>
    <row r="316" spans="27:27" ht="28.8">
      <c r="AA316" s="7" t="s">
        <v>3378</v>
      </c>
    </row>
    <row r="317" spans="27:27">
      <c r="AA317" s="73" t="s">
        <v>2257</v>
      </c>
    </row>
    <row r="318" spans="27:27" ht="17.399999999999999">
      <c r="AA318" s="71"/>
    </row>
    <row r="319" spans="27:27" ht="28.8">
      <c r="AA319" s="7" t="s">
        <v>3381</v>
      </c>
    </row>
    <row r="320" spans="27:27" ht="28.8">
      <c r="AA320" s="7" t="s">
        <v>3382</v>
      </c>
    </row>
    <row r="321" spans="27:27" ht="52.2">
      <c r="AA321" s="72" t="s">
        <v>3266</v>
      </c>
    </row>
    <row r="322" spans="27:27" ht="17.399999999999999">
      <c r="AA322" s="71"/>
    </row>
    <row r="323" spans="27:27" ht="43.2">
      <c r="AA323" s="7" t="s">
        <v>3383</v>
      </c>
    </row>
    <row r="324" spans="27:27" ht="28.8">
      <c r="AA324" s="7" t="s">
        <v>3382</v>
      </c>
    </row>
    <row r="325" spans="27:27" ht="52.2">
      <c r="AA325" s="72" t="s">
        <v>3384</v>
      </c>
    </row>
    <row r="326" spans="27:27" ht="17.399999999999999">
      <c r="AA326" s="71"/>
    </row>
    <row r="327" spans="27:27" ht="28.8">
      <c r="AA327" s="7" t="s">
        <v>3385</v>
      </c>
    </row>
    <row r="328" spans="27:27" ht="28.8">
      <c r="AA328" s="7" t="s">
        <v>3386</v>
      </c>
    </row>
    <row r="329" spans="27:27">
      <c r="AA329" s="73" t="s">
        <v>3387</v>
      </c>
    </row>
    <row r="330" spans="27:27" ht="17.399999999999999">
      <c r="AA330" s="71"/>
    </row>
    <row r="331" spans="27:27" ht="43.2">
      <c r="AA331" s="7" t="s">
        <v>3388</v>
      </c>
    </row>
    <row r="332" spans="27:27" ht="43.2">
      <c r="AA332" s="7" t="s">
        <v>3389</v>
      </c>
    </row>
    <row r="333" spans="27:27" ht="69.599999999999994">
      <c r="AA333" s="72" t="s">
        <v>3390</v>
      </c>
    </row>
    <row r="334" spans="27:27" ht="17.399999999999999">
      <c r="AA334" s="71"/>
    </row>
    <row r="335" spans="27:27" ht="43.2">
      <c r="AA335" s="7" t="s">
        <v>3391</v>
      </c>
    </row>
    <row r="336" spans="27:27" ht="28.8">
      <c r="AA336" s="7" t="s">
        <v>3392</v>
      </c>
    </row>
    <row r="337" spans="27:27">
      <c r="AA337" s="73" t="s">
        <v>3330</v>
      </c>
    </row>
    <row r="338" spans="27:27" ht="17.399999999999999">
      <c r="AA338" s="71"/>
    </row>
    <row r="339" spans="27:27" ht="28.8">
      <c r="AA339" s="7" t="s">
        <v>3393</v>
      </c>
    </row>
    <row r="340" spans="27:27" ht="28.8">
      <c r="AA340" s="7" t="s">
        <v>3392</v>
      </c>
    </row>
    <row r="341" spans="27:27" ht="52.2">
      <c r="AA341" s="72" t="s">
        <v>3289</v>
      </c>
    </row>
    <row r="342" spans="27:27" ht="17.399999999999999">
      <c r="AA342" s="71"/>
    </row>
    <row r="343" spans="27:27" ht="57.6">
      <c r="AA343" s="7" t="s">
        <v>3394</v>
      </c>
    </row>
    <row r="344" spans="27:27" ht="28.8">
      <c r="AA344" s="7" t="s">
        <v>3395</v>
      </c>
    </row>
    <row r="345" spans="27:27" ht="52.2">
      <c r="AA345" s="72" t="s">
        <v>3310</v>
      </c>
    </row>
    <row r="346" spans="27:27" ht="17.399999999999999">
      <c r="AA346" s="71"/>
    </row>
    <row r="347" spans="27:27" ht="43.2">
      <c r="AA347" s="7" t="s">
        <v>3396</v>
      </c>
    </row>
    <row r="348" spans="27:27" ht="43.2">
      <c r="AA348" s="7" t="s">
        <v>3397</v>
      </c>
    </row>
    <row r="349" spans="27:27">
      <c r="AA349" s="73" t="s">
        <v>3379</v>
      </c>
    </row>
    <row r="350" spans="27:27" ht="17.399999999999999">
      <c r="AA350" s="71"/>
    </row>
    <row r="351" spans="27:27" ht="28.8">
      <c r="AA351" s="7" t="s">
        <v>3398</v>
      </c>
    </row>
    <row r="352" spans="27:27" ht="43.2">
      <c r="AA352" s="7" t="s">
        <v>3399</v>
      </c>
    </row>
    <row r="353" spans="27:27" ht="69.599999999999994">
      <c r="AA353" s="72" t="s">
        <v>3390</v>
      </c>
    </row>
    <row r="354" spans="27:27" ht="17.399999999999999">
      <c r="AA354" s="71"/>
    </row>
    <row r="355" spans="27:27" ht="43.2">
      <c r="AA355" s="7" t="s">
        <v>3400</v>
      </c>
    </row>
    <row r="356" spans="27:27" ht="28.8">
      <c r="AA356" s="7" t="s">
        <v>3401</v>
      </c>
    </row>
    <row r="357" spans="27:27" ht="52.2">
      <c r="AA357" s="72" t="s">
        <v>3310</v>
      </c>
    </row>
    <row r="358" spans="27:27" ht="17.399999999999999">
      <c r="AA358" s="71"/>
    </row>
    <row r="359" spans="27:27" ht="43.2">
      <c r="AA359" s="7" t="s">
        <v>3402</v>
      </c>
    </row>
    <row r="360" spans="27:27" ht="28.8">
      <c r="AA360" s="7" t="s">
        <v>3403</v>
      </c>
    </row>
    <row r="361" spans="27:27">
      <c r="AA361" s="73" t="s">
        <v>3243</v>
      </c>
    </row>
    <row r="362" spans="27:27" ht="17.399999999999999">
      <c r="AA362" s="71"/>
    </row>
    <row r="363" spans="27:27" ht="57.6">
      <c r="AA363" s="7" t="s">
        <v>3404</v>
      </c>
    </row>
    <row r="364" spans="27:27" ht="28.8">
      <c r="AA364" s="7" t="s">
        <v>3405</v>
      </c>
    </row>
    <row r="365" spans="27:27" ht="34.799999999999997">
      <c r="AA365" s="72" t="s">
        <v>3294</v>
      </c>
    </row>
    <row r="366" spans="27:27" ht="17.399999999999999">
      <c r="AA366" s="71"/>
    </row>
    <row r="367" spans="27:27" ht="57.6">
      <c r="AA367" s="7" t="s">
        <v>3406</v>
      </c>
    </row>
    <row r="368" spans="27:27" ht="43.2">
      <c r="AA368" s="7" t="s">
        <v>3407</v>
      </c>
    </row>
    <row r="369" spans="27:27">
      <c r="AA369" s="73" t="s">
        <v>3229</v>
      </c>
    </row>
    <row r="370" spans="27:27" ht="17.399999999999999">
      <c r="AA370" s="71"/>
    </row>
    <row r="371" spans="27:27">
      <c r="AA371" s="7" t="s">
        <v>3408</v>
      </c>
    </row>
    <row r="372" spans="27:27" ht="28.8">
      <c r="AA372" s="7" t="s">
        <v>3409</v>
      </c>
    </row>
    <row r="373" spans="27:27" ht="52.2">
      <c r="AA373" s="72" t="s">
        <v>3410</v>
      </c>
    </row>
    <row r="374" spans="27:27" ht="43.2">
      <c r="AA374" s="7" t="s">
        <v>3411</v>
      </c>
    </row>
    <row r="375" spans="27:27" ht="28.8">
      <c r="AA375" s="7" t="s">
        <v>3412</v>
      </c>
    </row>
    <row r="376" spans="27:27">
      <c r="AA376" s="73" t="s">
        <v>1247</v>
      </c>
    </row>
    <row r="377" spans="27:27" ht="43.2">
      <c r="AA377" s="7" t="s">
        <v>3413</v>
      </c>
    </row>
    <row r="378" spans="27:27" ht="28.8">
      <c r="AA378" s="7" t="s">
        <v>3414</v>
      </c>
    </row>
    <row r="379" spans="27:27" ht="52.2">
      <c r="AA379" s="72" t="s">
        <v>3240</v>
      </c>
    </row>
    <row r="380" spans="27:27" ht="17.399999999999999">
      <c r="AA380" s="71"/>
    </row>
    <row r="381" spans="27:27" ht="43.2">
      <c r="AA381" s="7" t="s">
        <v>3415</v>
      </c>
    </row>
    <row r="382" spans="27:27" ht="28.8">
      <c r="AA382" s="7" t="s">
        <v>3416</v>
      </c>
    </row>
    <row r="383" spans="27:27" ht="52.2">
      <c r="AA383" s="72" t="s">
        <v>3256</v>
      </c>
    </row>
    <row r="384" spans="27:27" ht="17.399999999999999">
      <c r="AA384" s="71"/>
    </row>
    <row r="385" spans="27:27" ht="43.2">
      <c r="AA385" s="7" t="s">
        <v>3417</v>
      </c>
    </row>
    <row r="386" spans="27:27" ht="43.2">
      <c r="AA386" s="7" t="s">
        <v>3418</v>
      </c>
    </row>
    <row r="387" spans="27:27">
      <c r="AA387" s="73" t="s">
        <v>3229</v>
      </c>
    </row>
    <row r="388" spans="27:27" ht="17.399999999999999">
      <c r="AA388" s="71"/>
    </row>
    <row r="389" spans="27:27" ht="28.8">
      <c r="AA389" s="7" t="s">
        <v>3419</v>
      </c>
    </row>
    <row r="390" spans="27:27" ht="28.8">
      <c r="AA390" s="7" t="s">
        <v>3420</v>
      </c>
    </row>
    <row r="391" spans="27:27" ht="52.2">
      <c r="AA391" s="72" t="s">
        <v>3307</v>
      </c>
    </row>
    <row r="392" spans="27:27" ht="17.399999999999999">
      <c r="AA392" s="71"/>
    </row>
    <row r="393" spans="27:27" ht="28.8">
      <c r="AA393" s="7" t="s">
        <v>3421</v>
      </c>
    </row>
    <row r="394" spans="27:27" ht="28.8">
      <c r="AA394" s="7" t="s">
        <v>3422</v>
      </c>
    </row>
    <row r="395" spans="27:27">
      <c r="AA395" s="73" t="s">
        <v>3221</v>
      </c>
    </row>
    <row r="396" spans="27:27" ht="17.399999999999999">
      <c r="AA396" s="71"/>
    </row>
    <row r="397" spans="27:27" ht="28.8">
      <c r="AA397" s="7" t="s">
        <v>3423</v>
      </c>
    </row>
    <row r="398" spans="27:27" ht="43.2">
      <c r="AA398" s="7" t="s">
        <v>3424</v>
      </c>
    </row>
    <row r="399" spans="27:27">
      <c r="AA399" s="73" t="s">
        <v>3226</v>
      </c>
    </row>
    <row r="400" spans="27:27" ht="17.399999999999999">
      <c r="AA400" s="71"/>
    </row>
    <row r="401" spans="27:27" ht="43.2">
      <c r="AA401" s="7" t="s">
        <v>3425</v>
      </c>
    </row>
    <row r="402" spans="27:27" ht="28.8">
      <c r="AA402" s="7" t="s">
        <v>3422</v>
      </c>
    </row>
    <row r="403" spans="27:27" ht="69.599999999999994">
      <c r="AA403" s="72" t="s">
        <v>3426</v>
      </c>
    </row>
    <row r="404" spans="27:27" ht="17.399999999999999">
      <c r="AA404" s="71"/>
    </row>
    <row r="405" spans="27:27" ht="43.2">
      <c r="AA405" s="7" t="s">
        <v>3427</v>
      </c>
    </row>
    <row r="406" spans="27:27" ht="28.8">
      <c r="AA406" s="7" t="s">
        <v>3422</v>
      </c>
    </row>
    <row r="407" spans="27:27">
      <c r="AA407" s="73" t="s">
        <v>2257</v>
      </c>
    </row>
    <row r="408" spans="27:27" ht="17.399999999999999">
      <c r="AA408" s="71"/>
    </row>
    <row r="409" spans="27:27" ht="43.2">
      <c r="AA409" s="7" t="s">
        <v>3428</v>
      </c>
    </row>
    <row r="410" spans="27:27" ht="28.8">
      <c r="AA410" s="7" t="s">
        <v>3429</v>
      </c>
    </row>
    <row r="411" spans="27:27" ht="52.2">
      <c r="AA411" s="72" t="s">
        <v>3430</v>
      </c>
    </row>
    <row r="412" spans="27:27" ht="17.399999999999999">
      <c r="AA412" s="71"/>
    </row>
    <row r="413" spans="27:27" ht="43.2">
      <c r="AA413" s="7" t="s">
        <v>3431</v>
      </c>
    </row>
    <row r="414" spans="27:27" ht="28.8">
      <c r="AA414" s="7" t="s">
        <v>3432</v>
      </c>
    </row>
    <row r="415" spans="27:27">
      <c r="AA415" s="73" t="s">
        <v>3243</v>
      </c>
    </row>
    <row r="416" spans="27:27" ht="17.399999999999999">
      <c r="AA416" s="71"/>
    </row>
    <row r="417" spans="27:27" ht="43.2">
      <c r="AA417" s="7" t="s">
        <v>3433</v>
      </c>
    </row>
    <row r="418" spans="27:27">
      <c r="AA418" s="7" t="s">
        <v>3434</v>
      </c>
    </row>
    <row r="419" spans="27:27" ht="52.2">
      <c r="AA419" s="72" t="s">
        <v>3266</v>
      </c>
    </row>
    <row r="420" spans="27:27" ht="43.2">
      <c r="AA420" s="7" t="s">
        <v>3435</v>
      </c>
    </row>
    <row r="421" spans="27:27" ht="28.8">
      <c r="AA421" s="7" t="s">
        <v>3436</v>
      </c>
    </row>
    <row r="422" spans="27:27" ht="17.399999999999999">
      <c r="AA422" s="72" t="s">
        <v>3437</v>
      </c>
    </row>
    <row r="423" spans="27:27" ht="43.2">
      <c r="AA423" s="7" t="s">
        <v>3438</v>
      </c>
    </row>
    <row r="424" spans="27:27" ht="28.8">
      <c r="AA424" s="7" t="s">
        <v>3439</v>
      </c>
    </row>
    <row r="425" spans="27:27">
      <c r="AA425" s="73" t="s">
        <v>1247</v>
      </c>
    </row>
    <row r="426" spans="27:27" ht="17.399999999999999">
      <c r="AA426" s="71"/>
    </row>
    <row r="427" spans="27:27" ht="43.2">
      <c r="AA427" s="7" t="s">
        <v>3440</v>
      </c>
    </row>
    <row r="428" spans="27:27" ht="28.8">
      <c r="AA428" s="7" t="s">
        <v>3441</v>
      </c>
    </row>
    <row r="429" spans="27:27" ht="52.2">
      <c r="AA429" s="72" t="s">
        <v>3216</v>
      </c>
    </row>
    <row r="430" spans="27:27" ht="17.399999999999999">
      <c r="AA430" s="71"/>
    </row>
    <row r="431" spans="27:27" ht="28.8">
      <c r="AA431" s="7" t="s">
        <v>3442</v>
      </c>
    </row>
    <row r="432" spans="27:27" ht="28.8">
      <c r="AA432" s="7" t="s">
        <v>3443</v>
      </c>
    </row>
    <row r="433" spans="27:27" ht="52.2">
      <c r="AA433" s="72" t="s">
        <v>3235</v>
      </c>
    </row>
    <row r="434" spans="27:27" ht="17.399999999999999">
      <c r="AA434" s="71"/>
    </row>
    <row r="435" spans="27:27" ht="43.2">
      <c r="AA435" s="7" t="s">
        <v>3444</v>
      </c>
    </row>
    <row r="436" spans="27:27" ht="28.8">
      <c r="AA436" s="7" t="s">
        <v>3445</v>
      </c>
    </row>
    <row r="437" spans="27:27" ht="52.2">
      <c r="AA437" s="72" t="s">
        <v>3310</v>
      </c>
    </row>
    <row r="438" spans="27:27" ht="17.399999999999999">
      <c r="AA438" s="71"/>
    </row>
    <row r="439" spans="27:27" ht="28.8">
      <c r="AA439" s="7" t="s">
        <v>3446</v>
      </c>
    </row>
    <row r="440" spans="27:27" ht="28.8">
      <c r="AA440" s="7" t="s">
        <v>3447</v>
      </c>
    </row>
    <row r="441" spans="27:27" ht="52.2">
      <c r="AA441" s="72" t="s">
        <v>3216</v>
      </c>
    </row>
    <row r="442" spans="27:27" ht="17.399999999999999">
      <c r="AA442" s="71"/>
    </row>
    <row r="443" spans="27:27" ht="43.2">
      <c r="AA443" s="7" t="s">
        <v>3448</v>
      </c>
    </row>
    <row r="444" spans="27:27" ht="28.8">
      <c r="AA444" s="7" t="s">
        <v>3449</v>
      </c>
    </row>
    <row r="445" spans="27:27">
      <c r="AA445" s="73" t="s">
        <v>3253</v>
      </c>
    </row>
    <row r="446" spans="27:27" ht="43.2">
      <c r="AA446" s="7" t="s">
        <v>3450</v>
      </c>
    </row>
    <row r="447" spans="27:27" ht="28.8">
      <c r="AA447" s="7" t="s">
        <v>3451</v>
      </c>
    </row>
    <row r="448" spans="27:27">
      <c r="AA448" s="73" t="s">
        <v>2263</v>
      </c>
    </row>
    <row r="449" spans="27:27" ht="17.399999999999999">
      <c r="AA449" s="71"/>
    </row>
    <row r="450" spans="27:27" ht="28.8">
      <c r="AA450" s="7" t="s">
        <v>3452</v>
      </c>
    </row>
    <row r="451" spans="27:27" ht="28.8">
      <c r="AA451" s="7" t="s">
        <v>3453</v>
      </c>
    </row>
    <row r="452" spans="27:27" ht="52.2">
      <c r="AA452" s="72" t="s">
        <v>3240</v>
      </c>
    </row>
    <row r="453" spans="27:27" ht="17.399999999999999">
      <c r="AA453" s="71"/>
    </row>
    <row r="454" spans="27:27" ht="28.8">
      <c r="AA454" s="7" t="s">
        <v>3454</v>
      </c>
    </row>
    <row r="455" spans="27:27" ht="28.8">
      <c r="AA455" s="7" t="s">
        <v>3455</v>
      </c>
    </row>
    <row r="456" spans="27:27" ht="52.2">
      <c r="AA456" s="72" t="s">
        <v>3324</v>
      </c>
    </row>
    <row r="457" spans="27:27" ht="17.399999999999999">
      <c r="AA457" s="71"/>
    </row>
    <row r="458" spans="27:27" ht="28.8">
      <c r="AA458" s="7" t="s">
        <v>3456</v>
      </c>
    </row>
    <row r="459" spans="27:27" ht="28.8">
      <c r="AA459" s="7" t="s">
        <v>3457</v>
      </c>
    </row>
    <row r="460" spans="27:27" ht="52.2">
      <c r="AA460" s="72" t="s">
        <v>3384</v>
      </c>
    </row>
    <row r="461" spans="27:27" ht="17.399999999999999">
      <c r="AA461" s="71"/>
    </row>
    <row r="462" spans="27:27" ht="57.6">
      <c r="AA462" s="7" t="s">
        <v>3458</v>
      </c>
    </row>
    <row r="463" spans="27:27" ht="28.8">
      <c r="AA463" s="7" t="s">
        <v>3459</v>
      </c>
    </row>
    <row r="464" spans="27:27" ht="52.2">
      <c r="AA464" s="72" t="s">
        <v>3310</v>
      </c>
    </row>
    <row r="465" spans="27:27" ht="17.399999999999999">
      <c r="AA465" s="71"/>
    </row>
    <row r="466" spans="27:27" ht="43.2">
      <c r="AA466" s="7" t="s">
        <v>3460</v>
      </c>
    </row>
    <row r="467" spans="27:27" ht="28.8">
      <c r="AA467" s="7" t="s">
        <v>3459</v>
      </c>
    </row>
    <row r="468" spans="27:27">
      <c r="AA468" s="73" t="s">
        <v>1247</v>
      </c>
    </row>
    <row r="469" spans="27:27" ht="17.399999999999999">
      <c r="AA469" s="71"/>
    </row>
    <row r="470" spans="27:27" ht="43.2">
      <c r="AA470" s="7" t="s">
        <v>3461</v>
      </c>
    </row>
    <row r="471" spans="27:27" ht="43.2">
      <c r="AA471" s="7" t="s">
        <v>3462</v>
      </c>
    </row>
    <row r="472" spans="27:27" ht="52.2">
      <c r="AA472" s="72" t="s">
        <v>3256</v>
      </c>
    </row>
    <row r="473" spans="27:27" ht="28.8">
      <c r="AA473" s="7" t="s">
        <v>3463</v>
      </c>
    </row>
    <row r="474" spans="27:27" ht="28.8">
      <c r="AA474" s="7" t="s">
        <v>3464</v>
      </c>
    </row>
    <row r="475" spans="27:27" ht="52.2">
      <c r="AA475" s="72" t="s">
        <v>3307</v>
      </c>
    </row>
    <row r="476" spans="27:27" ht="17.399999999999999">
      <c r="AA476" s="71"/>
    </row>
    <row r="477" spans="27:27" ht="28.8">
      <c r="AA477" s="7" t="s">
        <v>3465</v>
      </c>
    </row>
    <row r="478" spans="27:27" ht="43.2">
      <c r="AA478" s="7" t="s">
        <v>3466</v>
      </c>
    </row>
    <row r="479" spans="27:27">
      <c r="AA479" s="73" t="s">
        <v>3229</v>
      </c>
    </row>
    <row r="480" spans="27:27" ht="17.399999999999999">
      <c r="AA480" s="71"/>
    </row>
    <row r="481" spans="27:27" ht="28.8">
      <c r="AA481" s="7" t="s">
        <v>3467</v>
      </c>
    </row>
    <row r="482" spans="27:27" ht="28.8">
      <c r="AA482" s="7" t="s">
        <v>3468</v>
      </c>
    </row>
    <row r="483" spans="27:27" ht="52.2">
      <c r="AA483" s="72" t="s">
        <v>3324</v>
      </c>
    </row>
    <row r="484" spans="27:27" ht="17.399999999999999">
      <c r="AA484" s="71"/>
    </row>
    <row r="485" spans="27:27" ht="28.8">
      <c r="AA485" s="7" t="s">
        <v>3469</v>
      </c>
    </row>
    <row r="486" spans="27:27" ht="28.8">
      <c r="AA486" s="7" t="s">
        <v>3470</v>
      </c>
    </row>
    <row r="487" spans="27:27" ht="52.2">
      <c r="AA487" s="72" t="s">
        <v>3240</v>
      </c>
    </row>
    <row r="488" spans="27:27" ht="28.8">
      <c r="AA488" s="7" t="s">
        <v>3471</v>
      </c>
    </row>
    <row r="489" spans="27:27" ht="28.8">
      <c r="AA489" s="7" t="s">
        <v>3472</v>
      </c>
    </row>
    <row r="490" spans="27:27">
      <c r="AA490" s="73" t="s">
        <v>1247</v>
      </c>
    </row>
    <row r="491" spans="27:27" ht="28.8">
      <c r="AA491" s="7" t="s">
        <v>3473</v>
      </c>
    </row>
    <row r="492" spans="27:27">
      <c r="AA492" s="7" t="s">
        <v>3474</v>
      </c>
    </row>
    <row r="493" spans="27:27">
      <c r="AA493" s="73" t="s">
        <v>3253</v>
      </c>
    </row>
    <row r="494" spans="27:27" ht="17.399999999999999">
      <c r="AA494" s="71"/>
    </row>
    <row r="495" spans="27:27" ht="28.8">
      <c r="AA495" s="7" t="s">
        <v>3475</v>
      </c>
    </row>
    <row r="496" spans="27:27" ht="28.8">
      <c r="AA496" s="7" t="s">
        <v>3476</v>
      </c>
    </row>
    <row r="497" spans="27:27" ht="52.2">
      <c r="AA497" s="72" t="s">
        <v>3248</v>
      </c>
    </row>
    <row r="498" spans="27:27" ht="17.399999999999999">
      <c r="AA498" s="71"/>
    </row>
    <row r="499" spans="27:27" ht="28.8">
      <c r="AA499" s="7" t="s">
        <v>3477</v>
      </c>
    </row>
    <row r="500" spans="27:27" ht="43.2">
      <c r="AA500" s="7" t="s">
        <v>3478</v>
      </c>
    </row>
    <row r="501" spans="27:27">
      <c r="AA501" s="73" t="s">
        <v>3229</v>
      </c>
    </row>
    <row r="502" spans="27:27" ht="17.399999999999999">
      <c r="AA502" s="71"/>
    </row>
    <row r="503" spans="27:27" ht="28.8">
      <c r="AA503" s="7" t="s">
        <v>3477</v>
      </c>
    </row>
    <row r="504" spans="27:27" ht="28.8">
      <c r="AA504" s="7" t="s">
        <v>3479</v>
      </c>
    </row>
    <row r="505" spans="27:27" ht="52.2">
      <c r="AA505" s="72" t="s">
        <v>3235</v>
      </c>
    </row>
    <row r="506" spans="27:27" ht="17.399999999999999">
      <c r="AA506" s="71"/>
    </row>
    <row r="507" spans="27:27" ht="43.2">
      <c r="AA507" s="7" t="s">
        <v>3480</v>
      </c>
    </row>
    <row r="508" spans="27:27">
      <c r="AA508" s="7" t="s">
        <v>3481</v>
      </c>
    </row>
    <row r="509" spans="27:27" ht="52.2">
      <c r="AA509" s="72" t="s">
        <v>3324</v>
      </c>
    </row>
    <row r="510" spans="27:27" ht="28.8">
      <c r="AA510" s="7" t="s">
        <v>3482</v>
      </c>
    </row>
    <row r="511" spans="27:27" ht="28.8">
      <c r="AA511" s="7" t="s">
        <v>3483</v>
      </c>
    </row>
    <row r="512" spans="27:27">
      <c r="AA512" s="73" t="s">
        <v>2263</v>
      </c>
    </row>
    <row r="513" spans="27:27" ht="17.399999999999999">
      <c r="AA513" s="71"/>
    </row>
    <row r="514" spans="27:27" ht="28.8">
      <c r="AA514" s="7" t="s">
        <v>3484</v>
      </c>
    </row>
    <row r="515" spans="27:27" ht="28.8">
      <c r="AA515" s="7" t="s">
        <v>3485</v>
      </c>
    </row>
    <row r="516" spans="27:27">
      <c r="AA516" s="73" t="s">
        <v>1247</v>
      </c>
    </row>
    <row r="517" spans="27:27" ht="17.399999999999999">
      <c r="AA517" s="71"/>
    </row>
    <row r="518" spans="27:27" ht="43.2">
      <c r="AA518" s="7" t="s">
        <v>3486</v>
      </c>
    </row>
    <row r="519" spans="27:27" ht="28.8">
      <c r="AA519" s="7" t="s">
        <v>3485</v>
      </c>
    </row>
    <row r="520" spans="27:27">
      <c r="AA520" s="73" t="s">
        <v>3330</v>
      </c>
    </row>
    <row r="521" spans="27:27" ht="17.399999999999999">
      <c r="AA521" s="71"/>
    </row>
    <row r="522" spans="27:27" ht="43.2">
      <c r="AA522" s="7" t="s">
        <v>3487</v>
      </c>
    </row>
    <row r="523" spans="27:27" ht="28.8">
      <c r="AA523" s="7" t="s">
        <v>3485</v>
      </c>
    </row>
    <row r="524" spans="27:27" ht="52.2">
      <c r="AA524" s="72" t="s">
        <v>3289</v>
      </c>
    </row>
    <row r="525" spans="27:27" ht="17.399999999999999">
      <c r="AA525" s="71"/>
    </row>
    <row r="526" spans="27:27" ht="28.8">
      <c r="AA526" s="7" t="s">
        <v>3488</v>
      </c>
    </row>
    <row r="527" spans="27:27" ht="28.8">
      <c r="AA527" s="7" t="s">
        <v>3489</v>
      </c>
    </row>
    <row r="528" spans="27:27">
      <c r="AA528" s="73" t="s">
        <v>3490</v>
      </c>
    </row>
    <row r="529" spans="27:27" ht="17.399999999999999">
      <c r="AA529" s="71"/>
    </row>
    <row r="530" spans="27:27" ht="28.8">
      <c r="AA530" s="7" t="s">
        <v>3491</v>
      </c>
    </row>
    <row r="531" spans="27:27" ht="43.2">
      <c r="AA531" s="7" t="s">
        <v>3492</v>
      </c>
    </row>
    <row r="532" spans="27:27">
      <c r="AA532" s="73" t="s">
        <v>3229</v>
      </c>
    </row>
    <row r="533" spans="27:27" ht="17.399999999999999">
      <c r="AA533" s="71"/>
    </row>
    <row r="534" spans="27:27" ht="28.8">
      <c r="AA534" s="7" t="s">
        <v>3493</v>
      </c>
    </row>
    <row r="535" spans="27:27" ht="28.8">
      <c r="AA535" s="7" t="s">
        <v>3489</v>
      </c>
    </row>
    <row r="536" spans="27:27">
      <c r="AA536" s="73" t="s">
        <v>3490</v>
      </c>
    </row>
    <row r="537" spans="27:27" ht="17.399999999999999">
      <c r="AA537" s="71"/>
    </row>
    <row r="538" spans="27:27" ht="43.2">
      <c r="AA538" s="7" t="s">
        <v>3494</v>
      </c>
    </row>
    <row r="539" spans="27:27" ht="28.8">
      <c r="AA539" s="7" t="s">
        <v>3489</v>
      </c>
    </row>
    <row r="540" spans="27:27">
      <c r="AA540" s="73" t="s">
        <v>3495</v>
      </c>
    </row>
    <row r="541" spans="27:27" ht="17.399999999999999">
      <c r="AA541" s="71"/>
    </row>
    <row r="542" spans="27:27" ht="43.2">
      <c r="AA542" s="7" t="s">
        <v>3496</v>
      </c>
    </row>
    <row r="543" spans="27:27" ht="28.8">
      <c r="AA543" s="7" t="s">
        <v>3489</v>
      </c>
    </row>
    <row r="544" spans="27:27" ht="34.799999999999997">
      <c r="AA544" s="72" t="s">
        <v>3497</v>
      </c>
    </row>
    <row r="545" spans="27:27" ht="17.399999999999999">
      <c r="AA545" s="71"/>
    </row>
    <row r="546" spans="27:27" ht="28.8">
      <c r="AA546" s="7" t="s">
        <v>3498</v>
      </c>
    </row>
    <row r="547" spans="27:27" ht="28.8">
      <c r="AA547" s="7" t="s">
        <v>3489</v>
      </c>
    </row>
    <row r="548" spans="27:27" ht="52.2">
      <c r="AA548" s="72" t="s">
        <v>3499</v>
      </c>
    </row>
    <row r="549" spans="27:27" ht="17.399999999999999">
      <c r="AA549" s="71"/>
    </row>
    <row r="550" spans="27:27" ht="43.2">
      <c r="AA550" s="7" t="s">
        <v>3500</v>
      </c>
    </row>
    <row r="551" spans="27:27" ht="28.8">
      <c r="AA551" s="7" t="s">
        <v>3501</v>
      </c>
    </row>
    <row r="552" spans="27:27" ht="87">
      <c r="AA552" s="72" t="s">
        <v>3502</v>
      </c>
    </row>
    <row r="553" spans="27:27" ht="17.399999999999999">
      <c r="AA553" s="71"/>
    </row>
    <row r="554" spans="27:27" ht="43.2">
      <c r="AA554" s="7" t="s">
        <v>3503</v>
      </c>
    </row>
    <row r="555" spans="27:27" ht="28.8">
      <c r="AA555" s="7" t="s">
        <v>3504</v>
      </c>
    </row>
    <row r="556" spans="27:27" ht="52.2">
      <c r="AA556" s="72" t="s">
        <v>3337</v>
      </c>
    </row>
    <row r="557" spans="27:27" ht="17.399999999999999">
      <c r="AA557" s="71"/>
    </row>
    <row r="558" spans="27:27" ht="43.2">
      <c r="AA558" s="7" t="s">
        <v>3505</v>
      </c>
    </row>
    <row r="559" spans="27:27" ht="28.8">
      <c r="AA559" s="7" t="s">
        <v>3506</v>
      </c>
    </row>
    <row r="560" spans="27:27" ht="52.2">
      <c r="AA560" s="72" t="s">
        <v>3324</v>
      </c>
    </row>
    <row r="561" spans="27:27" ht="17.399999999999999">
      <c r="AA561" s="71"/>
    </row>
    <row r="562" spans="27:27" ht="43.2">
      <c r="AA562" s="7" t="s">
        <v>3507</v>
      </c>
    </row>
    <row r="563" spans="27:27" ht="43.2">
      <c r="AA563" s="7" t="s">
        <v>3508</v>
      </c>
    </row>
    <row r="564" spans="27:27">
      <c r="AA564" s="73" t="s">
        <v>3229</v>
      </c>
    </row>
    <row r="565" spans="27:27" ht="17.399999999999999">
      <c r="AA565" s="71"/>
    </row>
    <row r="566" spans="27:27" ht="43.2">
      <c r="AA566" s="7" t="s">
        <v>3509</v>
      </c>
    </row>
    <row r="567" spans="27:27" ht="43.2">
      <c r="AA567" s="7" t="s">
        <v>3510</v>
      </c>
    </row>
    <row r="568" spans="27:27">
      <c r="AA568" s="73" t="s">
        <v>3229</v>
      </c>
    </row>
    <row r="569" spans="27:27" ht="17.399999999999999">
      <c r="AA569" s="71"/>
    </row>
    <row r="570" spans="27:27" ht="43.2">
      <c r="AA570" s="7" t="s">
        <v>3511</v>
      </c>
    </row>
    <row r="571" spans="27:27" ht="28.8">
      <c r="AA571" s="7" t="s">
        <v>3512</v>
      </c>
    </row>
    <row r="572" spans="27:27" ht="52.2">
      <c r="AA572" s="72" t="s">
        <v>3324</v>
      </c>
    </row>
    <row r="573" spans="27:27" ht="17.399999999999999">
      <c r="AA573" s="71"/>
    </row>
    <row r="574" spans="27:27" ht="43.2">
      <c r="AA574" s="7" t="s">
        <v>3513</v>
      </c>
    </row>
    <row r="575" spans="27:27" ht="28.8">
      <c r="AA575" s="7" t="s">
        <v>3514</v>
      </c>
    </row>
    <row r="576" spans="27:27" ht="52.2">
      <c r="AA576" s="72" t="s">
        <v>3240</v>
      </c>
    </row>
    <row r="577" spans="27:27" ht="17.399999999999999">
      <c r="AA577" s="71"/>
    </row>
    <row r="578" spans="27:27" ht="57.6">
      <c r="AA578" s="7" t="s">
        <v>3515</v>
      </c>
    </row>
    <row r="579" spans="27:27" ht="28.8">
      <c r="AA579" s="7" t="s">
        <v>3516</v>
      </c>
    </row>
    <row r="580" spans="27:27">
      <c r="AA580" s="73" t="s">
        <v>3517</v>
      </c>
    </row>
    <row r="581" spans="27:27" ht="17.399999999999999">
      <c r="AA581" s="71"/>
    </row>
    <row r="582" spans="27:27" ht="43.2">
      <c r="AA582" s="7" t="s">
        <v>3518</v>
      </c>
    </row>
    <row r="583" spans="27:27" ht="28.8">
      <c r="AA583" s="7" t="s">
        <v>3516</v>
      </c>
    </row>
    <row r="584" spans="27:27" ht="52.2">
      <c r="AA584" s="72" t="s">
        <v>3384</v>
      </c>
    </row>
    <row r="585" spans="27:27" ht="17.399999999999999">
      <c r="AA585" s="71"/>
    </row>
    <row r="586" spans="27:27" ht="57.6">
      <c r="AA586" s="7" t="s">
        <v>3519</v>
      </c>
    </row>
    <row r="587" spans="27:27" ht="43.2">
      <c r="AA587" s="7" t="s">
        <v>3520</v>
      </c>
    </row>
    <row r="588" spans="27:27">
      <c r="AA588" s="73" t="s">
        <v>3253</v>
      </c>
    </row>
    <row r="589" spans="27:27" ht="43.2">
      <c r="AA589" s="7" t="s">
        <v>3521</v>
      </c>
    </row>
    <row r="590" spans="27:27" ht="57.6">
      <c r="AA590" s="7" t="s">
        <v>3522</v>
      </c>
    </row>
    <row r="591" spans="27:27">
      <c r="AA591" s="73" t="s">
        <v>3523</v>
      </c>
    </row>
    <row r="592" spans="27:27">
      <c r="AA592" s="7" t="s">
        <v>3524</v>
      </c>
    </row>
    <row r="593" spans="27:27" ht="43.2">
      <c r="AA593" s="7" t="s">
        <v>3525</v>
      </c>
    </row>
    <row r="594" spans="27:27">
      <c r="AA594" s="73" t="s">
        <v>3253</v>
      </c>
    </row>
    <row r="595" spans="27:27" ht="17.399999999999999">
      <c r="AA595" s="71"/>
    </row>
    <row r="596" spans="27:27" ht="28.8">
      <c r="AA596" s="7" t="s">
        <v>3526</v>
      </c>
    </row>
    <row r="597" spans="27:27" ht="28.8">
      <c r="AA597" s="7" t="s">
        <v>3527</v>
      </c>
    </row>
    <row r="598" spans="27:27" ht="52.2">
      <c r="AA598" s="72" t="s">
        <v>3235</v>
      </c>
    </row>
    <row r="599" spans="27:27" ht="17.399999999999999">
      <c r="AA599" s="71"/>
    </row>
    <row r="600" spans="27:27" ht="43.2">
      <c r="AA600" s="7" t="s">
        <v>3528</v>
      </c>
    </row>
    <row r="601" spans="27:27" ht="28.8">
      <c r="AA601" s="7" t="s">
        <v>3529</v>
      </c>
    </row>
    <row r="602" spans="27:27" ht="52.2">
      <c r="AA602" s="72" t="s">
        <v>3235</v>
      </c>
    </row>
    <row r="603" spans="27:27" ht="17.399999999999999">
      <c r="AA603" s="71"/>
    </row>
    <row r="604" spans="27:27" ht="28.8">
      <c r="AA604" s="7" t="s">
        <v>3530</v>
      </c>
    </row>
    <row r="605" spans="27:27" ht="43.2">
      <c r="AA605" s="7" t="s">
        <v>3531</v>
      </c>
    </row>
    <row r="606" spans="27:27">
      <c r="AA606" s="73" t="s">
        <v>3226</v>
      </c>
    </row>
    <row r="607" spans="27:27" ht="17.399999999999999">
      <c r="AA607" s="71"/>
    </row>
    <row r="608" spans="27:27" ht="43.2">
      <c r="AA608" s="7" t="s">
        <v>3532</v>
      </c>
    </row>
    <row r="609" spans="27:27" ht="28.8">
      <c r="AA609" s="7" t="s">
        <v>3533</v>
      </c>
    </row>
    <row r="610" spans="27:27" ht="52.2">
      <c r="AA610" s="72" t="s">
        <v>3324</v>
      </c>
    </row>
    <row r="611" spans="27:27" ht="17.399999999999999">
      <c r="AA611" s="71"/>
    </row>
    <row r="612" spans="27:27" ht="43.2">
      <c r="AA612" s="7" t="s">
        <v>3534</v>
      </c>
    </row>
    <row r="613" spans="27:27" ht="43.2">
      <c r="AA613" s="7" t="s">
        <v>3535</v>
      </c>
    </row>
    <row r="614" spans="27:27">
      <c r="AA614" s="73" t="s">
        <v>3229</v>
      </c>
    </row>
    <row r="615" spans="27:27" ht="17.399999999999999">
      <c r="AA615" s="71"/>
    </row>
    <row r="616" spans="27:27" ht="57.6">
      <c r="AA616" s="7" t="s">
        <v>3536</v>
      </c>
    </row>
    <row r="617" spans="27:27" ht="28.8">
      <c r="AA617" s="7" t="s">
        <v>3537</v>
      </c>
    </row>
    <row r="618" spans="27:27">
      <c r="AA618" s="73" t="s">
        <v>3253</v>
      </c>
    </row>
    <row r="619" spans="27:27" ht="17.399999999999999">
      <c r="AA619" s="71"/>
    </row>
    <row r="620" spans="27:27" ht="43.2">
      <c r="AA620" s="7" t="s">
        <v>3538</v>
      </c>
    </row>
    <row r="621" spans="27:27" ht="28.8">
      <c r="AA621" s="7" t="s">
        <v>3539</v>
      </c>
    </row>
    <row r="622" spans="27:27" ht="52.2">
      <c r="AA622" s="72" t="s">
        <v>3324</v>
      </c>
    </row>
    <row r="623" spans="27:27" ht="17.399999999999999">
      <c r="AA623" s="71"/>
    </row>
    <row r="624" spans="27:27" ht="28.8">
      <c r="AA624" s="7" t="s">
        <v>3540</v>
      </c>
    </row>
    <row r="625" spans="27:27" ht="28.8">
      <c r="AA625" s="7" t="s">
        <v>3541</v>
      </c>
    </row>
    <row r="626" spans="27:27" ht="52.2">
      <c r="AA626" s="72" t="s">
        <v>3216</v>
      </c>
    </row>
    <row r="627" spans="27:27" ht="43.2">
      <c r="AA627" s="7" t="s">
        <v>3542</v>
      </c>
    </row>
    <row r="628" spans="27:27" ht="28.8">
      <c r="AA628" s="7" t="s">
        <v>3543</v>
      </c>
    </row>
    <row r="629" spans="27:27">
      <c r="AA629" s="73" t="s">
        <v>3302</v>
      </c>
    </row>
    <row r="630" spans="27:27" ht="17.399999999999999">
      <c r="AA630" s="71"/>
    </row>
    <row r="631" spans="27:27" ht="28.8">
      <c r="AA631" s="7" t="s">
        <v>3544</v>
      </c>
    </row>
    <row r="632" spans="27:27" ht="28.8">
      <c r="AA632" s="7" t="s">
        <v>3545</v>
      </c>
    </row>
    <row r="633" spans="27:27" ht="52.2">
      <c r="AA633" s="72" t="s">
        <v>3310</v>
      </c>
    </row>
    <row r="634" spans="27:27" ht="17.399999999999999">
      <c r="AA634" s="71"/>
    </row>
    <row r="635" spans="27:27" ht="43.2">
      <c r="AA635" s="7" t="s">
        <v>3546</v>
      </c>
    </row>
    <row r="636" spans="27:27" ht="43.2">
      <c r="AA636" s="7" t="s">
        <v>3547</v>
      </c>
    </row>
    <row r="637" spans="27:27">
      <c r="AA637" s="73" t="s">
        <v>3229</v>
      </c>
    </row>
    <row r="638" spans="27:27" ht="17.399999999999999">
      <c r="AA638" s="71"/>
    </row>
    <row r="639" spans="27:27" ht="28.8">
      <c r="AA639" s="7" t="s">
        <v>3548</v>
      </c>
    </row>
    <row r="640" spans="27:27" ht="28.8">
      <c r="AA640" s="7" t="s">
        <v>3549</v>
      </c>
    </row>
    <row r="641" spans="27:27" ht="52.2">
      <c r="AA641" s="72" t="s">
        <v>3310</v>
      </c>
    </row>
    <row r="642" spans="27:27" ht="43.2">
      <c r="AA642" s="7" t="s">
        <v>3550</v>
      </c>
    </row>
    <row r="643" spans="27:27" ht="43.2">
      <c r="AA643" s="7" t="s">
        <v>3551</v>
      </c>
    </row>
    <row r="644" spans="27:27" ht="52.2">
      <c r="AA644" s="72" t="s">
        <v>3240</v>
      </c>
    </row>
    <row r="645" spans="27:27" ht="17.399999999999999">
      <c r="AA645" s="71"/>
    </row>
    <row r="646" spans="27:27" ht="28.8">
      <c r="AA646" s="7" t="s">
        <v>3552</v>
      </c>
    </row>
    <row r="647" spans="27:27" ht="28.8">
      <c r="AA647" s="7" t="s">
        <v>3553</v>
      </c>
    </row>
    <row r="648" spans="27:27" ht="104.4">
      <c r="AA648" s="72" t="s">
        <v>3350</v>
      </c>
    </row>
    <row r="649" spans="27:27" ht="17.399999999999999">
      <c r="AA649" s="71"/>
    </row>
    <row r="650" spans="27:27" ht="28.8">
      <c r="AA650" s="7" t="s">
        <v>3554</v>
      </c>
    </row>
    <row r="651" spans="27:27" ht="43.2">
      <c r="AA651" s="7" t="s">
        <v>3555</v>
      </c>
    </row>
    <row r="652" spans="27:27">
      <c r="AA652" s="73" t="s">
        <v>3229</v>
      </c>
    </row>
    <row r="653" spans="27:27" ht="17.399999999999999">
      <c r="AA653" s="71"/>
    </row>
    <row r="654" spans="27:27" ht="28.8">
      <c r="AA654" s="7" t="s">
        <v>3556</v>
      </c>
    </row>
    <row r="655" spans="27:27" ht="28.8">
      <c r="AA655" s="7" t="s">
        <v>3557</v>
      </c>
    </row>
    <row r="656" spans="27:27" ht="52.2">
      <c r="AA656" s="72" t="s">
        <v>3266</v>
      </c>
    </row>
    <row r="657" spans="27:27" ht="17.399999999999999">
      <c r="AA657" s="71"/>
    </row>
    <row r="658" spans="27:27" ht="28.8">
      <c r="AA658" s="7" t="s">
        <v>3558</v>
      </c>
    </row>
    <row r="659" spans="27:27" ht="28.8">
      <c r="AA659" s="7" t="s">
        <v>3559</v>
      </c>
    </row>
    <row r="660" spans="27:27" ht="52.2">
      <c r="AA660" s="72" t="s">
        <v>3337</v>
      </c>
    </row>
    <row r="661" spans="27:27" ht="17.399999999999999">
      <c r="AA661" s="71"/>
    </row>
    <row r="662" spans="27:27" ht="28.8">
      <c r="AA662" s="7" t="s">
        <v>3560</v>
      </c>
    </row>
    <row r="663" spans="27:27" ht="43.2">
      <c r="AA663" s="7" t="s">
        <v>3561</v>
      </c>
    </row>
    <row r="664" spans="27:27">
      <c r="AA664" s="73" t="s">
        <v>3229</v>
      </c>
    </row>
    <row r="665" spans="27:27" ht="17.399999999999999">
      <c r="AA665" s="71"/>
    </row>
    <row r="666" spans="27:27" ht="28.8">
      <c r="AA666" s="7" t="s">
        <v>3562</v>
      </c>
    </row>
    <row r="667" spans="27:27" ht="28.8">
      <c r="AA667" s="7" t="s">
        <v>3563</v>
      </c>
    </row>
    <row r="668" spans="27:27" ht="52.2">
      <c r="AA668" s="72" t="s">
        <v>3324</v>
      </c>
    </row>
    <row r="669" spans="27:27" ht="17.399999999999999">
      <c r="AA669" s="71"/>
    </row>
    <row r="670" spans="27:27" ht="28.8">
      <c r="AA670" s="7" t="s">
        <v>3564</v>
      </c>
    </row>
    <row r="671" spans="27:27" ht="28.8">
      <c r="AA671" s="7" t="s">
        <v>3563</v>
      </c>
    </row>
    <row r="672" spans="27:27" ht="69.599999999999994">
      <c r="AA672" s="72" t="s">
        <v>3277</v>
      </c>
    </row>
    <row r="673" spans="27:27" ht="17.399999999999999">
      <c r="AA673" s="71"/>
    </row>
    <row r="674" spans="27:27" ht="28.8">
      <c r="AA674" s="7" t="s">
        <v>3565</v>
      </c>
    </row>
    <row r="675" spans="27:27" ht="28.8">
      <c r="AA675" s="7" t="s">
        <v>3566</v>
      </c>
    </row>
    <row r="676" spans="27:27">
      <c r="AA676" s="73" t="s">
        <v>1247</v>
      </c>
    </row>
    <row r="677" spans="27:27" ht="17.399999999999999">
      <c r="AA677" s="71"/>
    </row>
    <row r="678" spans="27:27" ht="28.8">
      <c r="AA678" s="7" t="s">
        <v>3567</v>
      </c>
    </row>
    <row r="679" spans="27:27" ht="28.8">
      <c r="AA679" s="7" t="s">
        <v>3566</v>
      </c>
    </row>
    <row r="680" spans="27:27" ht="52.2">
      <c r="AA680" s="72" t="s">
        <v>3310</v>
      </c>
    </row>
    <row r="681" spans="27:27" ht="17.399999999999999">
      <c r="AA681" s="71"/>
    </row>
    <row r="682" spans="27:27" ht="28.8">
      <c r="AA682" s="7" t="s">
        <v>3568</v>
      </c>
    </row>
    <row r="683" spans="27:27" ht="28.8">
      <c r="AA683" s="7" t="s">
        <v>3569</v>
      </c>
    </row>
    <row r="684" spans="27:27" ht="52.2">
      <c r="AA684" s="72" t="s">
        <v>3410</v>
      </c>
    </row>
    <row r="685" spans="27:27" ht="17.399999999999999">
      <c r="AA685" s="71"/>
    </row>
    <row r="686" spans="27:27" ht="43.2">
      <c r="AA686" s="7" t="s">
        <v>3570</v>
      </c>
    </row>
    <row r="687" spans="27:27" ht="28.8">
      <c r="AA687" s="7" t="s">
        <v>3571</v>
      </c>
    </row>
    <row r="688" spans="27:27" ht="52.2">
      <c r="AA688" s="72" t="s">
        <v>3324</v>
      </c>
    </row>
    <row r="689" spans="27:27" ht="57.6">
      <c r="AA689" s="7" t="s">
        <v>3572</v>
      </c>
    </row>
    <row r="690" spans="27:27" ht="28.8">
      <c r="AA690" s="7" t="s">
        <v>3573</v>
      </c>
    </row>
    <row r="691" spans="27:27" ht="52.2">
      <c r="AA691" s="72" t="s">
        <v>3240</v>
      </c>
    </row>
    <row r="692" spans="27:27" ht="17.399999999999999">
      <c r="AA692" s="71"/>
    </row>
    <row r="693" spans="27:27" ht="28.8">
      <c r="AA693" s="7" t="s">
        <v>3574</v>
      </c>
    </row>
    <row r="694" spans="27:27" ht="28.8">
      <c r="AA694" s="7" t="s">
        <v>3575</v>
      </c>
    </row>
    <row r="695" spans="27:27">
      <c r="AA695" s="73" t="s">
        <v>2263</v>
      </c>
    </row>
    <row r="696" spans="27:27" ht="17.399999999999999">
      <c r="AA696" s="71"/>
    </row>
    <row r="697" spans="27:27" ht="28.8">
      <c r="AA697" s="7" t="s">
        <v>3576</v>
      </c>
    </row>
    <row r="698" spans="27:27" ht="28.8">
      <c r="AA698" s="7" t="s">
        <v>3577</v>
      </c>
    </row>
    <row r="699" spans="27:27" ht="52.2">
      <c r="AA699" s="72" t="s">
        <v>3240</v>
      </c>
    </row>
    <row r="700" spans="27:27" ht="17.399999999999999">
      <c r="AA700" s="71"/>
    </row>
    <row r="701" spans="27:27" ht="28.8">
      <c r="AA701" s="7" t="s">
        <v>3578</v>
      </c>
    </row>
    <row r="702" spans="27:27" ht="43.2">
      <c r="AA702" s="7" t="s">
        <v>3579</v>
      </c>
    </row>
    <row r="703" spans="27:27">
      <c r="AA703" s="73" t="s">
        <v>3229</v>
      </c>
    </row>
    <row r="704" spans="27:27">
      <c r="AA704" s="7" t="s">
        <v>3580</v>
      </c>
    </row>
    <row r="705" spans="27:27" ht="28.8">
      <c r="AA705" s="7" t="s">
        <v>3581</v>
      </c>
    </row>
    <row r="706" spans="27:27">
      <c r="AA706" s="73" t="s">
        <v>3253</v>
      </c>
    </row>
    <row r="707" spans="27:27" ht="17.399999999999999">
      <c r="AA707" s="71"/>
    </row>
    <row r="708" spans="27:27" ht="28.8">
      <c r="AA708" s="7" t="s">
        <v>3582</v>
      </c>
    </row>
    <row r="709" spans="27:27" ht="28.8">
      <c r="AA709" s="7" t="s">
        <v>3583</v>
      </c>
    </row>
    <row r="710" spans="27:27" ht="87">
      <c r="AA710" s="72" t="s">
        <v>3584</v>
      </c>
    </row>
    <row r="711" spans="27:27" ht="17.399999999999999">
      <c r="AA711" s="71"/>
    </row>
    <row r="712" spans="27:27" ht="28.8">
      <c r="AA712" s="7" t="s">
        <v>3585</v>
      </c>
    </row>
    <row r="713" spans="27:27" ht="28.8">
      <c r="AA713" s="7" t="s">
        <v>3586</v>
      </c>
    </row>
    <row r="714" spans="27:27">
      <c r="AA714" s="73" t="s">
        <v>1247</v>
      </c>
    </row>
    <row r="715" spans="27:27" ht="17.399999999999999">
      <c r="AA715" s="71"/>
    </row>
    <row r="716" spans="27:27" ht="43.2">
      <c r="AA716" s="7" t="s">
        <v>3587</v>
      </c>
    </row>
    <row r="717" spans="27:27" ht="28.8">
      <c r="AA717" s="7" t="s">
        <v>3586</v>
      </c>
    </row>
    <row r="718" spans="27:27" ht="52.2">
      <c r="AA718" s="72" t="s">
        <v>3266</v>
      </c>
    </row>
    <row r="719" spans="27:27" ht="17.399999999999999">
      <c r="AA719" s="71"/>
    </row>
    <row r="720" spans="27:27" ht="43.2">
      <c r="AA720" s="7" t="s">
        <v>3588</v>
      </c>
    </row>
    <row r="721" spans="27:27" ht="28.8">
      <c r="AA721" s="7" t="s">
        <v>3589</v>
      </c>
    </row>
    <row r="722" spans="27:27">
      <c r="AA722" s="73" t="s">
        <v>1247</v>
      </c>
    </row>
    <row r="723" spans="27:27" ht="17.399999999999999">
      <c r="AA723" s="71"/>
    </row>
    <row r="724" spans="27:27" ht="43.2">
      <c r="AA724" s="7" t="s">
        <v>3590</v>
      </c>
    </row>
    <row r="725" spans="27:27" ht="28.8">
      <c r="AA725" s="7" t="s">
        <v>3591</v>
      </c>
    </row>
    <row r="726" spans="27:27" ht="52.2">
      <c r="AA726" s="72" t="s">
        <v>3410</v>
      </c>
    </row>
    <row r="727" spans="27:27" ht="17.399999999999999">
      <c r="AA727" s="71"/>
    </row>
    <row r="728" spans="27:27" ht="28.8">
      <c r="AA728" s="7" t="s">
        <v>3592</v>
      </c>
    </row>
    <row r="729" spans="27:27" ht="28.8">
      <c r="AA729" s="7" t="s">
        <v>3593</v>
      </c>
    </row>
    <row r="730" spans="27:27" ht="52.2">
      <c r="AA730" s="72" t="s">
        <v>3430</v>
      </c>
    </row>
    <row r="731" spans="27:27" ht="17.399999999999999">
      <c r="AA731" s="71"/>
    </row>
    <row r="732" spans="27:27" ht="28.8">
      <c r="AA732" s="7" t="s">
        <v>3594</v>
      </c>
    </row>
    <row r="733" spans="27:27" ht="43.2">
      <c r="AA733" s="7" t="s">
        <v>3595</v>
      </c>
    </row>
    <row r="734" spans="27:27">
      <c r="AA734" s="73" t="s">
        <v>3226</v>
      </c>
    </row>
    <row r="735" spans="27:27" ht="17.399999999999999">
      <c r="AA735" s="71"/>
    </row>
    <row r="736" spans="27:27" ht="43.2">
      <c r="AA736" s="7" t="s">
        <v>3596</v>
      </c>
    </row>
    <row r="737" spans="27:27" ht="28.8">
      <c r="AA737" s="7" t="s">
        <v>3597</v>
      </c>
    </row>
    <row r="738" spans="27:27" ht="52.2">
      <c r="AA738" s="72" t="s">
        <v>3307</v>
      </c>
    </row>
    <row r="739" spans="27:27" ht="17.399999999999999">
      <c r="AA739" s="71"/>
    </row>
    <row r="740" spans="27:27" ht="43.2">
      <c r="AA740" s="7" t="s">
        <v>3598</v>
      </c>
    </row>
    <row r="741" spans="27:27" ht="43.2">
      <c r="AA741" s="7" t="s">
        <v>3599</v>
      </c>
    </row>
    <row r="742" spans="27:27">
      <c r="AA742" s="73" t="s">
        <v>2265</v>
      </c>
    </row>
    <row r="743" spans="27:27" ht="17.399999999999999">
      <c r="AA743" s="71"/>
    </row>
    <row r="744" spans="27:27" ht="43.2">
      <c r="AA744" s="7" t="s">
        <v>3600</v>
      </c>
    </row>
    <row r="745" spans="27:27" ht="43.2">
      <c r="AA745" s="7" t="s">
        <v>3601</v>
      </c>
    </row>
    <row r="746" spans="27:27">
      <c r="AA746" s="73" t="s">
        <v>3229</v>
      </c>
    </row>
    <row r="747" spans="27:27" ht="17.399999999999999">
      <c r="AA747" s="71"/>
    </row>
    <row r="748" spans="27:27" ht="28.8">
      <c r="AA748" s="7" t="s">
        <v>3602</v>
      </c>
    </row>
    <row r="749" spans="27:27" ht="28.8">
      <c r="AA749" s="7" t="s">
        <v>3603</v>
      </c>
    </row>
    <row r="750" spans="27:27" ht="52.2">
      <c r="AA750" s="72" t="s">
        <v>3235</v>
      </c>
    </row>
    <row r="751" spans="27:27" ht="17.399999999999999">
      <c r="AA751" s="71"/>
    </row>
    <row r="752" spans="27:27" ht="28.8">
      <c r="AA752" s="7" t="s">
        <v>3604</v>
      </c>
    </row>
    <row r="753" spans="27:27" ht="28.8">
      <c r="AA753" s="7" t="s">
        <v>3605</v>
      </c>
    </row>
    <row r="754" spans="27:27" ht="69.599999999999994">
      <c r="AA754" s="72" t="s">
        <v>3606</v>
      </c>
    </row>
    <row r="755" spans="27:27" ht="17.399999999999999">
      <c r="AA755" s="71"/>
    </row>
    <row r="756" spans="27:27" ht="28.8">
      <c r="AA756" s="7" t="s">
        <v>3607</v>
      </c>
    </row>
    <row r="757" spans="27:27" ht="28.8">
      <c r="AA757" s="7" t="s">
        <v>3608</v>
      </c>
    </row>
    <row r="758" spans="27:27">
      <c r="AA758" s="73" t="s">
        <v>3253</v>
      </c>
    </row>
    <row r="759" spans="27:27" ht="17.399999999999999">
      <c r="AA759" s="71"/>
    </row>
    <row r="760" spans="27:27" ht="57.6">
      <c r="AA760" s="7" t="s">
        <v>3609</v>
      </c>
    </row>
    <row r="761" spans="27:27" ht="43.2">
      <c r="AA761" s="7" t="s">
        <v>3610</v>
      </c>
    </row>
    <row r="762" spans="27:27">
      <c r="AA762" s="73" t="s">
        <v>3523</v>
      </c>
    </row>
    <row r="763" spans="27:27" ht="17.399999999999999">
      <c r="AA763" s="71"/>
    </row>
    <row r="764" spans="27:27" ht="28.8">
      <c r="AA764" s="7" t="s">
        <v>3611</v>
      </c>
    </row>
    <row r="765" spans="27:27" ht="28.8">
      <c r="AA765" s="7" t="s">
        <v>3612</v>
      </c>
    </row>
    <row r="766" spans="27:27">
      <c r="AA766" s="73" t="s">
        <v>1247</v>
      </c>
    </row>
    <row r="767" spans="27:27" ht="17.399999999999999">
      <c r="AA767" s="71"/>
    </row>
    <row r="768" spans="27:27" ht="43.2">
      <c r="AA768" s="7" t="s">
        <v>3613</v>
      </c>
    </row>
    <row r="769" spans="27:27" ht="43.2">
      <c r="AA769" s="7" t="s">
        <v>3614</v>
      </c>
    </row>
    <row r="770" spans="27:27">
      <c r="AA770" s="73" t="s">
        <v>3229</v>
      </c>
    </row>
    <row r="771" spans="27:27" ht="17.399999999999999">
      <c r="AA771" s="71"/>
    </row>
    <row r="772" spans="27:27" ht="28.8">
      <c r="AA772" s="7" t="s">
        <v>3615</v>
      </c>
    </row>
    <row r="773" spans="27:27" ht="28.8">
      <c r="AA773" s="7" t="s">
        <v>3616</v>
      </c>
    </row>
    <row r="774" spans="27:27" ht="52.2">
      <c r="AA774" s="72" t="s">
        <v>3310</v>
      </c>
    </row>
    <row r="775" spans="27:27" ht="17.399999999999999">
      <c r="AA775" s="71"/>
    </row>
    <row r="776" spans="27:27" ht="43.2">
      <c r="AA776" s="7" t="s">
        <v>3617</v>
      </c>
    </row>
    <row r="777" spans="27:27" ht="28.8">
      <c r="AA777" s="7" t="s">
        <v>3618</v>
      </c>
    </row>
    <row r="778" spans="27:27" ht="34.799999999999997">
      <c r="AA778" s="72" t="s">
        <v>3294</v>
      </c>
    </row>
    <row r="779" spans="27:27" ht="17.399999999999999">
      <c r="AA779" s="71"/>
    </row>
    <row r="780" spans="27:27" ht="43.2">
      <c r="AA780" s="7" t="s">
        <v>3619</v>
      </c>
    </row>
    <row r="781" spans="27:27" ht="43.2">
      <c r="AA781" s="7" t="s">
        <v>3620</v>
      </c>
    </row>
    <row r="782" spans="27:27">
      <c r="AA782" s="73" t="s">
        <v>3229</v>
      </c>
    </row>
    <row r="783" spans="27:27" ht="17.399999999999999">
      <c r="AA783" s="71"/>
    </row>
    <row r="784" spans="27:27" ht="28.8">
      <c r="AA784" s="7" t="s">
        <v>3621</v>
      </c>
    </row>
    <row r="785" spans="27:27" ht="28.8">
      <c r="AA785" s="7" t="s">
        <v>3618</v>
      </c>
    </row>
    <row r="786" spans="27:27" ht="69.599999999999994">
      <c r="AA786" s="72" t="s">
        <v>3277</v>
      </c>
    </row>
    <row r="787" spans="27:27" ht="17.399999999999999">
      <c r="AA787" s="71"/>
    </row>
    <row r="788" spans="27:27" ht="43.2">
      <c r="AA788" s="7" t="s">
        <v>3622</v>
      </c>
    </row>
    <row r="789" spans="27:27" ht="28.8">
      <c r="AA789" s="7" t="s">
        <v>3623</v>
      </c>
    </row>
    <row r="790" spans="27:27" ht="52.2">
      <c r="AA790" s="72" t="s">
        <v>3289</v>
      </c>
    </row>
    <row r="791" spans="27:27" ht="17.399999999999999">
      <c r="AA791" s="71"/>
    </row>
    <row r="792" spans="27:27" ht="43.2">
      <c r="AA792" s="7" t="s">
        <v>3624</v>
      </c>
    </row>
    <row r="793" spans="27:27" ht="28.8">
      <c r="AA793" s="7" t="s">
        <v>3625</v>
      </c>
    </row>
    <row r="794" spans="27:27" ht="52.2">
      <c r="AA794" s="72" t="s">
        <v>3410</v>
      </c>
    </row>
    <row r="795" spans="27:27" ht="17.399999999999999">
      <c r="AA795" s="71"/>
    </row>
    <row r="796" spans="27:27" ht="43.2">
      <c r="AA796" s="7" t="s">
        <v>3626</v>
      </c>
    </row>
    <row r="797" spans="27:27" ht="28.8">
      <c r="AA797" s="7" t="s">
        <v>3627</v>
      </c>
    </row>
    <row r="798" spans="27:27">
      <c r="AA798" s="73" t="s">
        <v>3330</v>
      </c>
    </row>
    <row r="799" spans="27:27" ht="17.399999999999999">
      <c r="AA799" s="71"/>
    </row>
    <row r="800" spans="27:27" ht="43.2">
      <c r="AA800" s="7" t="s">
        <v>3628</v>
      </c>
    </row>
    <row r="801" spans="27:27" ht="43.2">
      <c r="AA801" s="7" t="s">
        <v>3629</v>
      </c>
    </row>
    <row r="802" spans="27:27">
      <c r="AA802" s="73" t="s">
        <v>3229</v>
      </c>
    </row>
    <row r="803" spans="27:27" ht="17.399999999999999">
      <c r="AA803" s="71"/>
    </row>
    <row r="804" spans="27:27" ht="57.6">
      <c r="AA804" s="7" t="s">
        <v>3630</v>
      </c>
    </row>
    <row r="805" spans="27:27" ht="28.8">
      <c r="AA805" s="7" t="s">
        <v>3631</v>
      </c>
    </row>
    <row r="806" spans="27:27">
      <c r="AA806" s="73" t="s">
        <v>3330</v>
      </c>
    </row>
    <row r="807" spans="27:27" ht="17.399999999999999">
      <c r="AA807" s="71"/>
    </row>
    <row r="808" spans="27:27" ht="43.2">
      <c r="AA808" s="7" t="s">
        <v>3632</v>
      </c>
    </row>
    <row r="809" spans="27:27" ht="43.2">
      <c r="AA809" s="7" t="s">
        <v>3633</v>
      </c>
    </row>
    <row r="810" spans="27:27" ht="69.599999999999994">
      <c r="AA810" s="72" t="s">
        <v>3634</v>
      </c>
    </row>
    <row r="811" spans="27:27" ht="17.399999999999999">
      <c r="AA811" s="71"/>
    </row>
    <row r="812" spans="27:27" ht="28.8">
      <c r="AA812" s="7" t="s">
        <v>3635</v>
      </c>
    </row>
    <row r="813" spans="27:27" ht="28.8">
      <c r="AA813" s="7" t="s">
        <v>3636</v>
      </c>
    </row>
    <row r="814" spans="27:27" ht="52.2">
      <c r="AA814" s="72" t="s">
        <v>3235</v>
      </c>
    </row>
    <row r="815" spans="27:27" ht="17.399999999999999">
      <c r="AA815" s="71"/>
    </row>
    <row r="816" spans="27:27" ht="43.2">
      <c r="AA816" s="7" t="s">
        <v>3637</v>
      </c>
    </row>
    <row r="817" spans="27:27" ht="43.2">
      <c r="AA817" s="7" t="s">
        <v>3638</v>
      </c>
    </row>
    <row r="818" spans="27:27">
      <c r="AA818" s="73" t="s">
        <v>3229</v>
      </c>
    </row>
    <row r="819" spans="27:27" ht="17.399999999999999">
      <c r="AA819" s="71"/>
    </row>
    <row r="820" spans="27:27" ht="28.8">
      <c r="AA820" s="7" t="s">
        <v>3639</v>
      </c>
    </row>
    <row r="821" spans="27:27" ht="28.8">
      <c r="AA821" s="7" t="s">
        <v>3640</v>
      </c>
    </row>
    <row r="822" spans="27:27" ht="52.2">
      <c r="AA822" s="72" t="s">
        <v>3216</v>
      </c>
    </row>
    <row r="823" spans="27:27" ht="17.399999999999999">
      <c r="AA823" s="71"/>
    </row>
    <row r="824" spans="27:27" ht="43.2">
      <c r="AA824" s="7" t="s">
        <v>3641</v>
      </c>
    </row>
    <row r="825" spans="27:27" ht="43.2">
      <c r="AA825" s="7" t="s">
        <v>3642</v>
      </c>
    </row>
    <row r="826" spans="27:27" ht="52.2">
      <c r="AA826" s="72" t="s">
        <v>3216</v>
      </c>
    </row>
    <row r="827" spans="27:27" ht="17.399999999999999">
      <c r="AA827" s="71"/>
    </row>
    <row r="828" spans="27:27" ht="28.8">
      <c r="AA828" s="7" t="s">
        <v>3643</v>
      </c>
    </row>
    <row r="829" spans="27:27" ht="28.8">
      <c r="AA829" s="7" t="s">
        <v>3644</v>
      </c>
    </row>
    <row r="830" spans="27:27" ht="52.2">
      <c r="AA830" s="72" t="s">
        <v>3266</v>
      </c>
    </row>
    <row r="831" spans="27:27" ht="17.399999999999999">
      <c r="AA831" s="71"/>
    </row>
    <row r="832" spans="27:27" ht="28.8">
      <c r="AA832" s="7" t="s">
        <v>3645</v>
      </c>
    </row>
    <row r="833" spans="27:27" ht="28.8">
      <c r="AA833" s="7" t="s">
        <v>3646</v>
      </c>
    </row>
    <row r="834" spans="27:27" ht="52.2">
      <c r="AA834" s="72" t="s">
        <v>3289</v>
      </c>
    </row>
    <row r="835" spans="27:27" ht="17.399999999999999">
      <c r="AA835" s="71"/>
    </row>
    <row r="836" spans="27:27" ht="43.2">
      <c r="AA836" s="7" t="s">
        <v>3647</v>
      </c>
    </row>
    <row r="837" spans="27:27" ht="28.8">
      <c r="AA837" s="7" t="s">
        <v>3648</v>
      </c>
    </row>
    <row r="838" spans="27:27">
      <c r="AA838" s="73" t="s">
        <v>1247</v>
      </c>
    </row>
    <row r="839" spans="27:27" ht="17.399999999999999">
      <c r="AA839" s="71"/>
    </row>
    <row r="840" spans="27:27" ht="28.8">
      <c r="AA840" s="7" t="s">
        <v>3649</v>
      </c>
    </row>
    <row r="841" spans="27:27" ht="43.2">
      <c r="AA841" s="7" t="s">
        <v>3650</v>
      </c>
    </row>
    <row r="842" spans="27:27">
      <c r="AA842" s="73" t="s">
        <v>3229</v>
      </c>
    </row>
    <row r="843" spans="27:27" ht="17.399999999999999">
      <c r="AA843" s="71"/>
    </row>
    <row r="844" spans="27:27" ht="28.8">
      <c r="AA844" s="7" t="s">
        <v>3651</v>
      </c>
    </row>
    <row r="845" spans="27:27" ht="28.8">
      <c r="AA845" s="7" t="s">
        <v>3652</v>
      </c>
    </row>
    <row r="846" spans="27:27" ht="52.2">
      <c r="AA846" s="72" t="s">
        <v>3653</v>
      </c>
    </row>
    <row r="847" spans="27:27" ht="17.399999999999999">
      <c r="AA847" s="71"/>
    </row>
    <row r="848" spans="27:27" ht="28.8">
      <c r="AA848" s="7" t="s">
        <v>3654</v>
      </c>
    </row>
    <row r="849" spans="27:27" ht="28.8">
      <c r="AA849" s="7" t="s">
        <v>3655</v>
      </c>
    </row>
    <row r="850" spans="27:27">
      <c r="AA850" s="73" t="s">
        <v>1247</v>
      </c>
    </row>
    <row r="851" spans="27:27" ht="17.399999999999999">
      <c r="AA851" s="71"/>
    </row>
    <row r="852" spans="27:27" ht="43.2">
      <c r="AA852" s="7" t="s">
        <v>3656</v>
      </c>
    </row>
    <row r="853" spans="27:27" ht="28.8">
      <c r="AA853" s="7" t="s">
        <v>3657</v>
      </c>
    </row>
    <row r="854" spans="27:27" ht="69.599999999999994">
      <c r="AA854" s="72" t="s">
        <v>3277</v>
      </c>
    </row>
    <row r="855" spans="27:27" ht="17.399999999999999">
      <c r="AA855" s="71"/>
    </row>
    <row r="856" spans="27:27" ht="28.8">
      <c r="AA856" s="7" t="s">
        <v>3658</v>
      </c>
    </row>
    <row r="857" spans="27:27" ht="28.8">
      <c r="AA857" s="7" t="s">
        <v>3657</v>
      </c>
    </row>
    <row r="858" spans="27:27" ht="52.2">
      <c r="AA858" s="72" t="s">
        <v>3337</v>
      </c>
    </row>
    <row r="859" spans="27:27" ht="17.399999999999999">
      <c r="AA859" s="71"/>
    </row>
    <row r="860" spans="27:27" ht="28.8">
      <c r="AA860" s="7" t="s">
        <v>3659</v>
      </c>
    </row>
    <row r="861" spans="27:27" ht="43.2">
      <c r="AA861" s="7" t="s">
        <v>3660</v>
      </c>
    </row>
    <row r="862" spans="27:27">
      <c r="AA862" s="73" t="s">
        <v>3229</v>
      </c>
    </row>
    <row r="863" spans="27:27" ht="17.399999999999999">
      <c r="AA863" s="71"/>
    </row>
    <row r="864" spans="27:27" ht="28.8">
      <c r="AA864" s="7" t="s">
        <v>3661</v>
      </c>
    </row>
    <row r="865" spans="27:27" ht="28.8">
      <c r="AA865" s="7" t="s">
        <v>3657</v>
      </c>
    </row>
    <row r="866" spans="27:27" ht="52.2">
      <c r="AA866" s="72" t="s">
        <v>3337</v>
      </c>
    </row>
    <row r="867" spans="27:27" ht="17.399999999999999">
      <c r="AA867" s="71"/>
    </row>
    <row r="868" spans="27:27" ht="28.8">
      <c r="AA868" s="7" t="s">
        <v>3662</v>
      </c>
    </row>
    <row r="869" spans="27:27" ht="28.8">
      <c r="AA869" s="7" t="s">
        <v>3663</v>
      </c>
    </row>
    <row r="870" spans="27:27" ht="52.2">
      <c r="AA870" s="72" t="s">
        <v>3310</v>
      </c>
    </row>
    <row r="871" spans="27:27" ht="17.399999999999999">
      <c r="AA871" s="71"/>
    </row>
    <row r="872" spans="27:27" ht="28.8">
      <c r="AA872" s="7" t="s">
        <v>3664</v>
      </c>
    </row>
    <row r="873" spans="27:27" ht="28.8">
      <c r="AA873" s="7" t="s">
        <v>3663</v>
      </c>
    </row>
    <row r="874" spans="27:27" ht="52.2">
      <c r="AA874" s="72" t="s">
        <v>3310</v>
      </c>
    </row>
    <row r="875" spans="27:27" ht="17.399999999999999">
      <c r="AA875" s="71"/>
    </row>
    <row r="876" spans="27:27" ht="28.8">
      <c r="AA876" s="7" t="s">
        <v>3665</v>
      </c>
    </row>
    <row r="877" spans="27:27" ht="43.2">
      <c r="AA877" s="7" t="s">
        <v>3666</v>
      </c>
    </row>
    <row r="878" spans="27:27" ht="52.2">
      <c r="AA878" s="72" t="s">
        <v>3337</v>
      </c>
    </row>
    <row r="879" spans="27:27" ht="17.399999999999999">
      <c r="AA879" s="71"/>
    </row>
    <row r="880" spans="27:27" ht="43.2">
      <c r="AA880" s="7" t="s">
        <v>346</v>
      </c>
    </row>
    <row r="881" spans="27:27" ht="43.2">
      <c r="AA881" s="7" t="s">
        <v>3667</v>
      </c>
    </row>
    <row r="882" spans="27:27" ht="52.2">
      <c r="AA882" s="72" t="s">
        <v>3307</v>
      </c>
    </row>
    <row r="883" spans="27:27" ht="17.399999999999999">
      <c r="AA883" s="71"/>
    </row>
    <row r="884" spans="27:27" ht="28.8">
      <c r="AA884" s="7" t="s">
        <v>3668</v>
      </c>
    </row>
    <row r="885" spans="27:27" ht="28.8">
      <c r="AA885" s="7" t="s">
        <v>3669</v>
      </c>
    </row>
    <row r="886" spans="27:27">
      <c r="AA886" s="73" t="s">
        <v>3330</v>
      </c>
    </row>
    <row r="887" spans="27:27" ht="17.399999999999999">
      <c r="AA887" s="71"/>
    </row>
    <row r="888" spans="27:27" ht="28.8">
      <c r="AA888" s="7" t="s">
        <v>3670</v>
      </c>
    </row>
    <row r="889" spans="27:27" ht="43.2">
      <c r="AA889" s="7" t="s">
        <v>3671</v>
      </c>
    </row>
    <row r="890" spans="27:27">
      <c r="AA890" s="73" t="s">
        <v>3229</v>
      </c>
    </row>
    <row r="891" spans="27:27" ht="17.399999999999999">
      <c r="AA891" s="71"/>
    </row>
    <row r="892" spans="27:27" ht="28.8">
      <c r="AA892" s="7" t="s">
        <v>3672</v>
      </c>
    </row>
    <row r="893" spans="27:27" ht="28.8">
      <c r="AA893" s="7" t="s">
        <v>3669</v>
      </c>
    </row>
    <row r="894" spans="27:27">
      <c r="AA894" s="73" t="s">
        <v>3330</v>
      </c>
    </row>
    <row r="895" spans="27:27" ht="17.399999999999999">
      <c r="AA895" s="71"/>
    </row>
    <row r="896" spans="27:27" ht="28.8">
      <c r="AA896" s="7" t="s">
        <v>3673</v>
      </c>
    </row>
    <row r="897" spans="27:27" ht="28.8">
      <c r="AA897" s="7" t="s">
        <v>3669</v>
      </c>
    </row>
    <row r="898" spans="27:27" ht="87">
      <c r="AA898" s="72" t="s">
        <v>3674</v>
      </c>
    </row>
    <row r="899" spans="27:27" ht="17.399999999999999">
      <c r="AA899" s="71"/>
    </row>
    <row r="900" spans="27:27" ht="43.2">
      <c r="AA900" s="7" t="s">
        <v>3675</v>
      </c>
    </row>
    <row r="901" spans="27:27" ht="28.8">
      <c r="AA901" s="7" t="s">
        <v>3669</v>
      </c>
    </row>
    <row r="902" spans="27:27">
      <c r="AA902" s="73" t="s">
        <v>3330</v>
      </c>
    </row>
    <row r="903" spans="27:27" ht="17.399999999999999">
      <c r="AA903" s="71"/>
    </row>
    <row r="904" spans="27:27" ht="28.8">
      <c r="AA904" s="7" t="s">
        <v>3676</v>
      </c>
    </row>
    <row r="905" spans="27:27" ht="28.8">
      <c r="AA905" s="7" t="s">
        <v>3669</v>
      </c>
    </row>
    <row r="906" spans="27:27">
      <c r="AA906" s="73" t="s">
        <v>3330</v>
      </c>
    </row>
    <row r="907" spans="27:27" ht="17.399999999999999">
      <c r="AA907" s="71"/>
    </row>
    <row r="908" spans="27:27" ht="43.2">
      <c r="AA908" s="7" t="s">
        <v>3677</v>
      </c>
    </row>
    <row r="909" spans="27:27" ht="28.8">
      <c r="AA909" s="7" t="s">
        <v>3669</v>
      </c>
    </row>
    <row r="910" spans="27:27">
      <c r="AA910" s="73" t="s">
        <v>3330</v>
      </c>
    </row>
    <row r="911" spans="27:27" ht="17.399999999999999">
      <c r="AA911" s="71"/>
    </row>
    <row r="912" spans="27:27" ht="43.2">
      <c r="AA912" s="7" t="s">
        <v>3678</v>
      </c>
    </row>
    <row r="913" spans="27:27" ht="28.8">
      <c r="AA913" s="7" t="s">
        <v>3679</v>
      </c>
    </row>
    <row r="914" spans="27:27">
      <c r="AA914" s="73" t="s">
        <v>3221</v>
      </c>
    </row>
    <row r="915" spans="27:27" ht="17.399999999999999">
      <c r="AA915" s="71"/>
    </row>
    <row r="916" spans="27:27" ht="43.2">
      <c r="AA916" s="7" t="s">
        <v>3680</v>
      </c>
    </row>
    <row r="917" spans="27:27" ht="28.8">
      <c r="AA917" s="7" t="s">
        <v>3681</v>
      </c>
    </row>
    <row r="918" spans="27:27">
      <c r="AA918" s="73" t="s">
        <v>3253</v>
      </c>
    </row>
    <row r="919" spans="27:27" ht="17.399999999999999">
      <c r="AA919" s="71"/>
    </row>
    <row r="920" spans="27:27" ht="28.8">
      <c r="AA920" s="7" t="s">
        <v>3682</v>
      </c>
    </row>
    <row r="921" spans="27:27" ht="28.8">
      <c r="AA921" s="7" t="s">
        <v>3683</v>
      </c>
    </row>
    <row r="922" spans="27:27" ht="87">
      <c r="AA922" s="72" t="s">
        <v>3584</v>
      </c>
    </row>
    <row r="923" spans="27:27" ht="17.399999999999999">
      <c r="AA923" s="71"/>
    </row>
    <row r="924" spans="27:27" ht="43.2">
      <c r="AA924" s="7" t="s">
        <v>3684</v>
      </c>
    </row>
    <row r="925" spans="27:27" ht="28.8">
      <c r="AA925" s="7" t="s">
        <v>3685</v>
      </c>
    </row>
    <row r="926" spans="27:27" ht="52.2">
      <c r="AA926" s="72" t="s">
        <v>3310</v>
      </c>
    </row>
    <row r="927" spans="27:27" ht="17.399999999999999">
      <c r="AA927" s="71"/>
    </row>
    <row r="928" spans="27:27" ht="43.2">
      <c r="AA928" s="7" t="s">
        <v>3686</v>
      </c>
    </row>
    <row r="929" spans="27:27" ht="28.8">
      <c r="AA929" s="7" t="s">
        <v>3687</v>
      </c>
    </row>
    <row r="930" spans="27:27" ht="52.2">
      <c r="AA930" s="72" t="s">
        <v>3235</v>
      </c>
    </row>
    <row r="931" spans="27:27" ht="17.399999999999999">
      <c r="AA931" s="71"/>
    </row>
    <row r="932" spans="27:27" ht="57.6">
      <c r="AA932" s="7" t="s">
        <v>3688</v>
      </c>
    </row>
    <row r="933" spans="27:27" ht="28.8">
      <c r="AA933" s="7" t="s">
        <v>3689</v>
      </c>
    </row>
    <row r="934" spans="27:27">
      <c r="AA934" s="73" t="s">
        <v>3253</v>
      </c>
    </row>
    <row r="935" spans="27:27" ht="28.8">
      <c r="AA935" s="7" t="s">
        <v>3690</v>
      </c>
    </row>
    <row r="936" spans="27:27" ht="28.8">
      <c r="AA936" s="7" t="s">
        <v>3691</v>
      </c>
    </row>
    <row r="937" spans="27:27" ht="52.2">
      <c r="AA937" s="72" t="s">
        <v>3337</v>
      </c>
    </row>
    <row r="938" spans="27:27" ht="17.399999999999999">
      <c r="AA938" s="71"/>
    </row>
    <row r="939" spans="27:27" ht="28.8">
      <c r="AA939" s="7" t="s">
        <v>3692</v>
      </c>
    </row>
    <row r="940" spans="27:27" ht="28.8">
      <c r="AA940" s="7" t="s">
        <v>3693</v>
      </c>
    </row>
    <row r="941" spans="27:27">
      <c r="AA941" s="73" t="s">
        <v>3253</v>
      </c>
    </row>
    <row r="942" spans="27:27" ht="17.399999999999999">
      <c r="AA942" s="71"/>
    </row>
    <row r="943" spans="27:27" ht="57.6">
      <c r="AA943" s="7" t="s">
        <v>3694</v>
      </c>
    </row>
    <row r="944" spans="27:27" ht="28.8">
      <c r="AA944" s="7" t="s">
        <v>3695</v>
      </c>
    </row>
    <row r="945" spans="27:27" ht="69.599999999999994">
      <c r="AA945" s="72" t="s">
        <v>3277</v>
      </c>
    </row>
    <row r="946" spans="27:27" ht="17.399999999999999">
      <c r="AA946" s="71"/>
    </row>
    <row r="947" spans="27:27" ht="72">
      <c r="AA947" s="7" t="s">
        <v>3696</v>
      </c>
    </row>
    <row r="948" spans="27:27" ht="43.2">
      <c r="AA948" s="7" t="s">
        <v>3697</v>
      </c>
    </row>
    <row r="949" spans="27:27">
      <c r="AA949" s="73" t="s">
        <v>3698</v>
      </c>
    </row>
    <row r="950" spans="27:27" ht="17.399999999999999">
      <c r="AA950" s="71"/>
    </row>
    <row r="951" spans="27:27" ht="28.8">
      <c r="AA951" s="7" t="s">
        <v>3699</v>
      </c>
    </row>
    <row r="952" spans="27:27" ht="28.8">
      <c r="AA952" s="7" t="s">
        <v>3700</v>
      </c>
    </row>
    <row r="953" spans="27:27">
      <c r="AA953" s="73" t="s">
        <v>3495</v>
      </c>
    </row>
    <row r="954" spans="27:27" ht="17.399999999999999">
      <c r="AA954" s="71"/>
    </row>
    <row r="955" spans="27:27" ht="28.8">
      <c r="AA955" s="7" t="s">
        <v>3701</v>
      </c>
    </row>
    <row r="956" spans="27:27" ht="28.8">
      <c r="AA956" s="7" t="s">
        <v>3700</v>
      </c>
    </row>
    <row r="957" spans="27:27">
      <c r="AA957" s="73" t="s">
        <v>3495</v>
      </c>
    </row>
    <row r="958" spans="27:27" ht="17.399999999999999">
      <c r="AA958" s="71"/>
    </row>
    <row r="959" spans="27:27" ht="28.8">
      <c r="AA959" s="7" t="s">
        <v>3702</v>
      </c>
    </row>
    <row r="960" spans="27:27" ht="28.8">
      <c r="AA960" s="7" t="s">
        <v>3700</v>
      </c>
    </row>
    <row r="961" spans="27:27" ht="104.4">
      <c r="AA961" s="72" t="s">
        <v>3703</v>
      </c>
    </row>
    <row r="962" spans="27:27" ht="17.399999999999999">
      <c r="AA962" s="71"/>
    </row>
    <row r="963" spans="27:27" ht="43.2">
      <c r="AA963" s="7" t="s">
        <v>3704</v>
      </c>
    </row>
    <row r="964" spans="27:27" ht="43.2">
      <c r="AA964" s="7" t="s">
        <v>3705</v>
      </c>
    </row>
    <row r="965" spans="27:27">
      <c r="AA965" s="73" t="s">
        <v>3229</v>
      </c>
    </row>
    <row r="966" spans="27:27" ht="17.399999999999999">
      <c r="AA966" s="71"/>
    </row>
    <row r="967" spans="27:27" ht="28.8">
      <c r="AA967" s="7" t="s">
        <v>3706</v>
      </c>
    </row>
    <row r="968" spans="27:27" ht="28.8">
      <c r="AA968" s="7" t="s">
        <v>3707</v>
      </c>
    </row>
    <row r="969" spans="27:27">
      <c r="AA969" s="73" t="s">
        <v>3221</v>
      </c>
    </row>
    <row r="970" spans="27:27" ht="17.399999999999999">
      <c r="AA970" s="71"/>
    </row>
    <row r="971" spans="27:27" ht="43.2">
      <c r="AA971" s="7" t="s">
        <v>3708</v>
      </c>
    </row>
    <row r="972" spans="27:27" ht="28.8">
      <c r="AA972" s="7" t="s">
        <v>3709</v>
      </c>
    </row>
    <row r="973" spans="27:27" ht="52.2">
      <c r="AA973" s="72" t="s">
        <v>3240</v>
      </c>
    </row>
    <row r="974" spans="27:27" ht="17.399999999999999">
      <c r="AA974" s="71"/>
    </row>
    <row r="975" spans="27:27" ht="43.2">
      <c r="AA975" s="7" t="s">
        <v>3710</v>
      </c>
    </row>
    <row r="976" spans="27:27" ht="28.8">
      <c r="AA976" s="7" t="s">
        <v>3711</v>
      </c>
    </row>
    <row r="977" spans="27:27" ht="52.2">
      <c r="AA977" s="72" t="s">
        <v>3653</v>
      </c>
    </row>
    <row r="978" spans="27:27" ht="17.399999999999999">
      <c r="AA978" s="71"/>
    </row>
    <row r="979" spans="27:27" ht="43.2">
      <c r="AA979" s="7" t="s">
        <v>3712</v>
      </c>
    </row>
    <row r="980" spans="27:27" ht="28.8">
      <c r="AA980" s="7" t="s">
        <v>3713</v>
      </c>
    </row>
    <row r="981" spans="27:27">
      <c r="AA981" s="73" t="s">
        <v>3714</v>
      </c>
    </row>
    <row r="982" spans="27:27" ht="17.399999999999999">
      <c r="AA982" s="71"/>
    </row>
    <row r="983" spans="27:27" ht="43.2">
      <c r="AA983" s="7" t="s">
        <v>3715</v>
      </c>
    </row>
    <row r="984" spans="27:27" ht="28.8">
      <c r="AA984" s="7" t="s">
        <v>3713</v>
      </c>
    </row>
    <row r="985" spans="27:27">
      <c r="AA985" s="73" t="s">
        <v>1247</v>
      </c>
    </row>
    <row r="986" spans="27:27" ht="17.399999999999999">
      <c r="AA986" s="71"/>
    </row>
    <row r="987" spans="27:27" ht="43.2">
      <c r="AA987" s="7" t="s">
        <v>3716</v>
      </c>
    </row>
    <row r="988" spans="27:27" ht="43.2">
      <c r="AA988" s="7" t="s">
        <v>3717</v>
      </c>
    </row>
    <row r="989" spans="27:27">
      <c r="AA989" s="73" t="s">
        <v>3229</v>
      </c>
    </row>
  </sheetData>
  <hyperlinks>
    <hyperlink ref="AA989" r:id="rId1" display="https://myhockeyrankings.com/league-info?l=503" xr:uid="{B17A4E10-7CE0-4EE2-97CD-D6E02886C890}"/>
    <hyperlink ref="AA988" r:id="rId2" display="https://myhockeyrankings.com/association-info?a=2451" xr:uid="{82E6F921-BDDC-4FFB-9C77-377D1EEFE239}"/>
    <hyperlink ref="AA987" r:id="rId3" display="https://myhockeyrankings.com/association-info?a=2451" xr:uid="{37C4D9B4-0D76-4409-A0C4-95872129B34C}"/>
    <hyperlink ref="AA985" r:id="rId4" display="https://myhockeyrankings.com/league-info?l=207" xr:uid="{0C3977D6-4F1D-4CB7-967B-B79BCC597F8D}"/>
    <hyperlink ref="AA984" r:id="rId5" display="https://myhockeyrankings.com/association-info?a=2707" xr:uid="{3372D3AF-9427-48F0-A735-5858C4C2C69E}"/>
    <hyperlink ref="AA983" r:id="rId6" display="https://myhockeyrankings.com/association-info?a=2707" xr:uid="{1CBD5CA0-6979-4503-976D-E4F733DA2E34}"/>
    <hyperlink ref="AA981" r:id="rId7" display="https://myhockeyrankings.com/league-info?l=601" xr:uid="{593E09CE-74B3-41AE-BC4D-811E554CFA51}"/>
    <hyperlink ref="AA980" r:id="rId8" display="https://myhockeyrankings.com/association-info?a=4104" xr:uid="{486128D2-F403-4E22-A60F-6882F9D4CC2D}"/>
    <hyperlink ref="AA979" r:id="rId9" display="https://myhockeyrankings.com/association-info?a=4104" xr:uid="{BC921EC4-0011-4771-8830-588072D58B10}"/>
    <hyperlink ref="AA976" r:id="rId10" display="https://myhockeyrankings.com/association-info?a=2599" xr:uid="{D33ACF47-8BA3-47C0-ACA8-46D65DC09202}"/>
    <hyperlink ref="AA975" r:id="rId11" display="https://myhockeyrankings.com/association-info?a=2599" xr:uid="{D3822F6D-3851-4BE3-8305-22BB37A474CF}"/>
    <hyperlink ref="AA972" r:id="rId12" display="https://myhockeyrankings.com/association-info?a=2710" xr:uid="{5EE228FB-22FB-4B1E-9C72-8691958893B7}"/>
    <hyperlink ref="AA971" r:id="rId13" display="https://myhockeyrankings.com/association-info?a=2710" xr:uid="{440569B9-5573-4081-802F-5DACF52BEF6C}"/>
    <hyperlink ref="AA969" r:id="rId14" display="https://myhockeyrankings.com/league-info?l=273" xr:uid="{9040B216-839E-46AA-8B51-2DB2C712F952}"/>
    <hyperlink ref="AA968" r:id="rId15" display="https://myhockeyrankings.com/association-info?a=2691" xr:uid="{816B9091-3082-4BB4-B470-7155B909E80E}"/>
    <hyperlink ref="AA967" r:id="rId16" display="https://myhockeyrankings.com/association-info?a=2691" xr:uid="{ACC93EAF-6D99-4885-88F6-E28EA92580E2}"/>
    <hyperlink ref="AA965" r:id="rId17" display="https://myhockeyrankings.com/league-info?l=503" xr:uid="{6556B9C1-3FE8-4B74-8EFE-DC5A125FD6B6}"/>
    <hyperlink ref="AA964" r:id="rId18" display="https://myhockeyrankings.com/association-info?a=1947" xr:uid="{BFF49C88-97A1-40BF-AA13-9003100EB94F}"/>
    <hyperlink ref="AA963" r:id="rId19" display="https://myhockeyrankings.com/association-info?a=1947" xr:uid="{0D2EFB44-A2EA-4942-828B-C401A5134041}"/>
    <hyperlink ref="AA960" r:id="rId20" display="https://myhockeyrankings.com/association-info?a=1351" xr:uid="{3DDBAEFB-E2EA-48EC-A99A-7EBA07377650}"/>
    <hyperlink ref="AA959" r:id="rId21" display="https://myhockeyrankings.com/association-info?a=1351" xr:uid="{CFC0A5D1-4CC3-4413-80E4-081C6926BCF3}"/>
    <hyperlink ref="AA957" r:id="rId22" display="https://myhockeyrankings.com/league-info?l=203" xr:uid="{420ACDDC-2569-4538-B429-FE9E6F9939E0}"/>
    <hyperlink ref="AA956" r:id="rId23" display="https://myhockeyrankings.com/association-info?a=1323" xr:uid="{F9133213-F7E6-42A7-A42C-B0793175843F}"/>
    <hyperlink ref="AA955" r:id="rId24" display="https://myhockeyrankings.com/association-info?a=1323" xr:uid="{C4C7A07B-001D-4927-ABF2-3195EA2B80A2}"/>
    <hyperlink ref="AA953" r:id="rId25" display="https://myhockeyrankings.com/league-info?l=203" xr:uid="{12A96DFB-567B-4907-B46D-C658110CB61E}"/>
    <hyperlink ref="AA952" r:id="rId26" display="https://myhockeyrankings.com/association-info?a=1777" xr:uid="{F075F0C8-1408-4E9E-BF4C-0D9CAF491CCF}"/>
    <hyperlink ref="AA951" r:id="rId27" display="https://myhockeyrankings.com/association-info?a=1777" xr:uid="{6436D739-E6DC-4916-9142-A3A51D97DE42}"/>
    <hyperlink ref="AA949" r:id="rId28" display="https://myhockeyrankings.com/league-info?l=274" xr:uid="{52F59E5D-4750-4098-82CF-79CF22CB0A6C}"/>
    <hyperlink ref="AA948" r:id="rId29" display="https://myhockeyrankings.com/association-info?a=3231" xr:uid="{EB8271AD-FB2D-49B7-9E36-5047933D0F20}"/>
    <hyperlink ref="AA947" r:id="rId30" display="https://myhockeyrankings.com/association-info?a=3231" xr:uid="{66E316C2-D79D-4B3E-B783-7E06ACA5A2EE}"/>
    <hyperlink ref="AA944" r:id="rId31" display="https://myhockeyrankings.com/association-info?a=1367" xr:uid="{90B636EC-68A0-45F9-AF4C-59FF15B51829}"/>
    <hyperlink ref="AA943" r:id="rId32" display="https://myhockeyrankings.com/association-info?a=1367" xr:uid="{CD42588B-4453-43BA-B9B5-6346204FD08C}"/>
    <hyperlink ref="AA941" r:id="rId33" display="https://myhockeyrankings.com/league-info?l=217" xr:uid="{F3475C75-B907-4160-A409-48FA51F282D5}"/>
    <hyperlink ref="AA940" r:id="rId34" display="https://myhockeyrankings.com/association-info?a=2340" xr:uid="{CF4A071E-F15D-4E8F-BD0C-78B04C150EB1}"/>
    <hyperlink ref="AA939" r:id="rId35" display="https://myhockeyrankings.com/association-info?a=2340" xr:uid="{AC2B1790-F7BD-4591-AF67-DA7357BC496D}"/>
    <hyperlink ref="AA936" r:id="rId36" display="https://myhockeyrankings.com/association-info?a=2645" xr:uid="{8098960A-BCC6-461B-B8DF-587208544C5D}"/>
    <hyperlink ref="AA935" r:id="rId37" display="https://myhockeyrankings.com/association-info?a=2645" xr:uid="{9E69039B-25D8-4FC1-81A3-2FB6A57751AF}"/>
    <hyperlink ref="AA934" r:id="rId38" display="https://myhockeyrankings.com/league-info?l=217" xr:uid="{A6D9E553-7DA7-4416-B766-6F623D415D68}"/>
    <hyperlink ref="AA933" r:id="rId39" display="https://myhockeyrankings.com/association-info?a=2336" xr:uid="{DBD2535B-95B0-434A-91D3-D8EE05985258}"/>
    <hyperlink ref="AA932" r:id="rId40" display="https://myhockeyrankings.com/association-info?a=2336" xr:uid="{A4E8D146-D8CF-4344-ADCF-946F2C190074}"/>
    <hyperlink ref="AA929" r:id="rId41" display="https://myhockeyrankings.com/association-info?a=2650" xr:uid="{9B764FAA-900E-4BDA-99C0-B88D44725485}"/>
    <hyperlink ref="AA928" r:id="rId42" display="https://myhockeyrankings.com/association-info?a=2650" xr:uid="{80938C6B-519D-4FF4-BFD8-D03BBA1ABFDA}"/>
    <hyperlink ref="AA925" r:id="rId43" display="https://myhockeyrankings.com/association-info?a=2737" xr:uid="{1C9D4006-5CBF-43B9-9CEA-FC119963301E}"/>
    <hyperlink ref="AA924" r:id="rId44" display="https://myhockeyrankings.com/association-info?a=2737" xr:uid="{22804806-991E-477A-BB58-1E00314B536E}"/>
    <hyperlink ref="AA921" r:id="rId45" display="https://myhockeyrankings.com/association-info?a=2541" xr:uid="{22A1F182-677E-48FD-8B16-C63B51E07A9F}"/>
    <hyperlink ref="AA920" r:id="rId46" display="https://myhockeyrankings.com/association-info?a=2541" xr:uid="{98516A1B-5FD9-4307-9D83-36ACA137A89B}"/>
    <hyperlink ref="AA918" r:id="rId47" display="https://myhockeyrankings.com/league-info?l=217" xr:uid="{2056A69F-EBEA-4B45-B2B4-5A989E8CAE6E}"/>
    <hyperlink ref="AA917" r:id="rId48" display="https://myhockeyrankings.com/association-info?a=2337" xr:uid="{DDAE5DB2-64B4-44FB-957C-314A22D62131}"/>
    <hyperlink ref="AA916" r:id="rId49" display="https://myhockeyrankings.com/association-info?a=2337" xr:uid="{99D73A35-C7A7-4C1E-99FF-8EF45EB99DB4}"/>
    <hyperlink ref="AA914" r:id="rId50" display="https://myhockeyrankings.com/league-info?l=273" xr:uid="{2E940E67-1D3A-494D-94EB-D2A0E82B5D42}"/>
    <hyperlink ref="AA913" r:id="rId51" display="https://myhockeyrankings.com/association-info?a=2698" xr:uid="{0B6624E4-E36D-42B9-9452-D99C0235653D}"/>
    <hyperlink ref="AA912" r:id="rId52" display="https://myhockeyrankings.com/association-info?a=2698" xr:uid="{A41B6154-2A6E-4271-B6A2-11DC6DD6FA97}"/>
    <hyperlink ref="AA910" r:id="rId53" display="https://myhockeyrankings.com/league-info?l=204" xr:uid="{8C93AAEC-5CB6-4094-9618-62D4E380E883}"/>
    <hyperlink ref="AA909" r:id="rId54" display="https://myhockeyrankings.com/association-info?a=2062" xr:uid="{BF8BA85D-0133-4F14-A546-35A2EEE1F666}"/>
    <hyperlink ref="AA908" r:id="rId55" display="https://myhockeyrankings.com/association-info?a=2062" xr:uid="{DFE47248-3356-4FC5-AB4C-CDFEEC303A1F}"/>
    <hyperlink ref="AA906" r:id="rId56" display="https://myhockeyrankings.com/league-info?l=204" xr:uid="{4B0C990E-E036-4A99-8BE2-6FE9127ECCCA}"/>
    <hyperlink ref="AA905" r:id="rId57" display="https://myhockeyrankings.com/association-info?a=2059" xr:uid="{FD11551D-3C61-4182-82E6-6CDA892E609A}"/>
    <hyperlink ref="AA904" r:id="rId58" display="https://myhockeyrankings.com/association-info?a=2059" xr:uid="{B3E98EE8-8963-430E-8607-1CE128591B32}"/>
    <hyperlink ref="AA902" r:id="rId59" display="https://myhockeyrankings.com/league-info?l=204" xr:uid="{F95D9079-045F-4039-8D71-F4F5BA5088F3}"/>
    <hyperlink ref="AA901" r:id="rId60" display="https://myhockeyrankings.com/association-info?a=2060" xr:uid="{1CCE7293-943E-4641-B93D-964CFD300F90}"/>
    <hyperlink ref="AA900" r:id="rId61" display="https://myhockeyrankings.com/association-info?a=2060" xr:uid="{129F1842-B3F4-4CEC-B7BA-3D96AC6A0F64}"/>
    <hyperlink ref="AA897" r:id="rId62" display="https://myhockeyrankings.com/association-info?a=2872" xr:uid="{9D34ADE7-3DE0-4D5D-A0B3-781FC3DB69AA}"/>
    <hyperlink ref="AA896" r:id="rId63" display="https://myhockeyrankings.com/association-info?a=2872" xr:uid="{3C92550E-C508-402E-A77D-FC8323C63F4F}"/>
    <hyperlink ref="AA894" r:id="rId64" display="https://myhockeyrankings.com/league-info?l=204" xr:uid="{EBD9C8C3-1EFA-4B0D-911C-E3150C0CD937}"/>
    <hyperlink ref="AA893" r:id="rId65" display="https://myhockeyrankings.com/association-info?a=1343" xr:uid="{7271F7BE-AB80-4947-840B-EE3A6096CFC5}"/>
    <hyperlink ref="AA892" r:id="rId66" display="https://myhockeyrankings.com/association-info?a=1343" xr:uid="{CF4C1F48-298F-46C6-A42B-E504AFE2B5E8}"/>
    <hyperlink ref="AA890" r:id="rId67" display="https://myhockeyrankings.com/league-info?l=503" xr:uid="{B33554DC-3F87-4283-84E4-C3A3AA1EBC59}"/>
    <hyperlink ref="AA889" r:id="rId68" display="https://myhockeyrankings.com/association-info?a=1940" xr:uid="{37ECB181-B300-47B4-BFE7-AA5536E04903}"/>
    <hyperlink ref="AA888" r:id="rId69" display="https://myhockeyrankings.com/association-info?a=1940" xr:uid="{0DE1736D-4B7F-421F-8324-FBF44BA66541}"/>
    <hyperlink ref="AA886" r:id="rId70" display="https://myhockeyrankings.com/league-info?l=204" xr:uid="{C21E8DED-80D8-412F-99FB-FCB4AEC8EDBA}"/>
    <hyperlink ref="AA885" r:id="rId71" display="https://myhockeyrankings.com/association-info?a=2061" xr:uid="{FAB3EB31-7DC2-438F-979E-09D7EC76EDA2}"/>
    <hyperlink ref="AA884" r:id="rId72" display="https://myhockeyrankings.com/association-info?a=2061" xr:uid="{59B8E95A-513C-44C9-A988-53930C1C87F3}"/>
    <hyperlink ref="AA881" r:id="rId73" display="https://myhockeyrankings.com/association-info?a=1809" xr:uid="{635294B6-F5E8-4299-B14E-FEF0B27D7C51}"/>
    <hyperlink ref="AA880" r:id="rId74" display="https://myhockeyrankings.com/association-info?a=1809" xr:uid="{791A33C1-AF75-49AE-806D-CB2599747817}"/>
    <hyperlink ref="AA877" r:id="rId75" display="https://myhockeyrankings.com/association-info?a=2636" xr:uid="{911AB89D-8A50-47EA-A8CD-D63FCE3A9503}"/>
    <hyperlink ref="AA876" r:id="rId76" display="https://myhockeyrankings.com/association-info?a=2636" xr:uid="{7531CA7E-72CC-42A1-A3BA-5C2ABA887770}"/>
    <hyperlink ref="AA873" r:id="rId77" display="https://myhockeyrankings.com/association-info?a=4115" xr:uid="{BD7EAADE-B9A7-49F6-86CF-0F9A47813043}"/>
    <hyperlink ref="AA872" r:id="rId78" display="https://myhockeyrankings.com/association-info?a=4115" xr:uid="{26C0F55B-B217-4E2A-BC6D-101BB62B6E7A}"/>
    <hyperlink ref="AA869" r:id="rId79" display="https://myhockeyrankings.com/association-info?a=2750" xr:uid="{7C700384-AA52-456C-A937-E7E826DEFD9E}"/>
    <hyperlink ref="AA868" r:id="rId80" display="https://myhockeyrankings.com/association-info?a=2750" xr:uid="{4926529B-3350-4BE6-BEF9-D13C541DBF2B}"/>
    <hyperlink ref="AA865" r:id="rId81" display="https://myhockeyrankings.com/association-info?a=2301" xr:uid="{FB1DC0D7-B783-4F17-9197-82CF3D00A42F}"/>
    <hyperlink ref="AA864" r:id="rId82" display="https://myhockeyrankings.com/association-info?a=2301" xr:uid="{30010321-D823-4584-AE44-9BBD52529A9A}"/>
    <hyperlink ref="AA862" r:id="rId83" display="https://myhockeyrankings.com/league-info?l=503" xr:uid="{15217F41-0AF7-44A7-8825-6EB6C3D567E3}"/>
    <hyperlink ref="AA861" r:id="rId84" display="https://myhockeyrankings.com/association-info?a=2501" xr:uid="{3CBFAFCB-0E05-4552-BD5C-9FED4F7E9B5C}"/>
    <hyperlink ref="AA860" r:id="rId85" display="https://myhockeyrankings.com/association-info?a=2501" xr:uid="{3E8AE071-6C4D-412A-AC25-AC6EEEEC0609}"/>
    <hyperlink ref="AA857" r:id="rId86" display="https://myhockeyrankings.com/association-info?a=2638" xr:uid="{85F47CB4-42A8-44A9-AE29-C62FE0797874}"/>
    <hyperlink ref="AA856" r:id="rId87" display="https://myhockeyrankings.com/association-info?a=2638" xr:uid="{2923A613-AC1B-497C-B8B4-4862255BDD8B}"/>
    <hyperlink ref="AA853" r:id="rId88" display="https://myhockeyrankings.com/association-info?a=1358" xr:uid="{B2CC3DB0-C4A6-40DC-85B0-9E678C85A99D}"/>
    <hyperlink ref="AA852" r:id="rId89" display="https://myhockeyrankings.com/association-info?a=1358" xr:uid="{8108E529-0B09-4FC7-9453-1796899982A0}"/>
    <hyperlink ref="AA850" r:id="rId90" display="https://myhockeyrankings.com/league-info?l=207" xr:uid="{37023743-229B-4299-AEEB-B00757F56EEE}"/>
    <hyperlink ref="AA849" r:id="rId91" display="https://myhockeyrankings.com/association-info?a=2248" xr:uid="{7CF0B608-DA19-4F59-8BD6-9C7BB5E8D0EB}"/>
    <hyperlink ref="AA848" r:id="rId92" display="https://myhockeyrankings.com/association-info?a=2248" xr:uid="{6BC7105B-35D4-4836-A886-873F271A22FE}"/>
    <hyperlink ref="AA845" r:id="rId93" display="https://myhockeyrankings.com/association-info?a=2602" xr:uid="{857A98C8-F6D3-4845-A1D4-6F56F25CEB90}"/>
    <hyperlink ref="AA844" r:id="rId94" display="https://myhockeyrankings.com/association-info?a=2602" xr:uid="{685B90C5-2140-42B7-923F-51842A8F3A77}"/>
    <hyperlink ref="AA842" r:id="rId95" display="https://myhockeyrankings.com/league-info?l=503" xr:uid="{79F2234D-AB9A-49C0-B04E-56FD745BCF4D}"/>
    <hyperlink ref="AA841" r:id="rId96" display="https://myhockeyrankings.com/association-info?a=2712" xr:uid="{47515FBE-948B-4FE6-BA32-48FFC5CAA655}"/>
    <hyperlink ref="AA840" r:id="rId97" display="https://myhockeyrankings.com/association-info?a=2712" xr:uid="{D653B5B2-0875-4896-B2CE-E970F3CFDA79}"/>
    <hyperlink ref="AA838" r:id="rId98" display="https://myhockeyrankings.com/league-info?l=207" xr:uid="{9328481A-9D7D-4A28-9CB6-6E316F2BD6A5}"/>
    <hyperlink ref="AA837" r:id="rId99" display="https://myhockeyrankings.com/association-info?a=1820" xr:uid="{24C10D64-877B-4BF3-BCB6-F71BC2D0C001}"/>
    <hyperlink ref="AA836" r:id="rId100" display="https://myhockeyrankings.com/association-info?a=1820" xr:uid="{408DFC9B-34CB-483A-BE33-15C218F52604}"/>
    <hyperlink ref="AA833" r:id="rId101" display="https://myhockeyrankings.com/association-info?a=1815" xr:uid="{C3233AB5-4D64-4107-85F8-A4341F25A35E}"/>
    <hyperlink ref="AA832" r:id="rId102" display="https://myhockeyrankings.com/association-info?a=1815" xr:uid="{903E70ED-70F1-49BF-8E6D-D4F646D3ED43}"/>
    <hyperlink ref="AA829" r:id="rId103" display="https://myhockeyrankings.com/association-info?a=2629" xr:uid="{96BB2DBF-C4AD-4103-B8A1-A80F72F604B8}"/>
    <hyperlink ref="AA828" r:id="rId104" display="https://myhockeyrankings.com/association-info?a=2629" xr:uid="{678A84A7-CCC9-4FAC-A29A-CEA0745642DB}"/>
    <hyperlink ref="AA825" r:id="rId105" display="https://myhockeyrankings.com/association-info?a=2536" xr:uid="{70FC145A-95C3-48D7-B905-DAF911E019E5}"/>
    <hyperlink ref="AA824" r:id="rId106" display="https://myhockeyrankings.com/association-info?a=2536" xr:uid="{C1479C04-58AC-4D4B-8BB6-989DEF73B697}"/>
    <hyperlink ref="AA821" r:id="rId107" display="https://myhockeyrankings.com/association-info?a=2540" xr:uid="{00D447C0-D245-4404-B927-DD7380EC2DA8}"/>
    <hyperlink ref="AA820" r:id="rId108" display="https://myhockeyrankings.com/association-info?a=2540" xr:uid="{D2A433CF-53B4-40C7-B973-353BF2FE24A8}"/>
    <hyperlink ref="AA818" r:id="rId109" display="https://myhockeyrankings.com/league-info?l=503" xr:uid="{F0D7DD9E-FDE6-41F1-B8FF-3513B0CEED32}"/>
    <hyperlink ref="AA817" r:id="rId110" display="https://myhockeyrankings.com/association-info?a=2719" xr:uid="{551E06CC-65B0-4BB6-9077-C37F54A2F851}"/>
    <hyperlink ref="AA816" r:id="rId111" display="https://myhockeyrankings.com/association-info?a=2719" xr:uid="{A9CD910F-855D-4BDA-A473-F6D526C7462E}"/>
    <hyperlink ref="AA813" r:id="rId112" display="https://myhockeyrankings.com/association-info?a=2657" xr:uid="{692725E7-3A21-4105-8554-9CFA1FDF9638}"/>
    <hyperlink ref="AA812" r:id="rId113" display="https://myhockeyrankings.com/association-info?a=2657" xr:uid="{E9D3C19F-BF2A-463F-846A-CD608243D5BC}"/>
    <hyperlink ref="AA809" r:id="rId114" display="https://myhockeyrankings.com/association-info?a=3227" xr:uid="{2FEC49FE-67AE-4517-AA65-E9F860A76BEF}"/>
    <hyperlink ref="AA808" r:id="rId115" display="https://myhockeyrankings.com/association-info?a=3227" xr:uid="{4B804D8D-96BE-47DD-9148-FBCB1A00780C}"/>
    <hyperlink ref="AA806" r:id="rId116" display="https://myhockeyrankings.com/league-info?l=204" xr:uid="{F630C9A0-3101-472B-BC64-73A997830E95}"/>
    <hyperlink ref="AA805" r:id="rId117" display="https://myhockeyrankings.com/association-info?a=1338" xr:uid="{26FD839B-1480-485B-96C5-E7418E506986}"/>
    <hyperlink ref="AA804" r:id="rId118" display="https://myhockeyrankings.com/association-info?a=1338" xr:uid="{1D1B0487-1DB8-4C85-89B7-B0976A6CE050}"/>
    <hyperlink ref="AA802" r:id="rId119" display="https://myhockeyrankings.com/league-info?l=503" xr:uid="{531E1F21-C2FD-403B-98A9-3C42420CFF24}"/>
    <hyperlink ref="AA801" r:id="rId120" display="https://myhockeyrankings.com/association-info?a=1939" xr:uid="{879E317A-B6D1-47FA-B09B-41A87304CFF2}"/>
    <hyperlink ref="AA800" r:id="rId121" display="https://myhockeyrankings.com/association-info?a=1939" xr:uid="{78E27AB9-19BD-43B9-A099-A95D5B609470}"/>
    <hyperlink ref="AA798" r:id="rId122" display="https://myhockeyrankings.com/league-info?l=204" xr:uid="{61C65219-3569-48E5-B6C0-3260D807D345}"/>
    <hyperlink ref="AA797" r:id="rId123" display="https://myhockeyrankings.com/association-info?a=1341" xr:uid="{8C8DACAD-FD99-4139-9D51-A3F52D798FDF}"/>
    <hyperlink ref="AA796" r:id="rId124" display="https://myhockeyrankings.com/association-info?a=1341" xr:uid="{FC73BF04-23E5-4CF3-B8B4-3368FC076E29}"/>
    <hyperlink ref="AA793" r:id="rId125" display="https://myhockeyrankings.com/association-info?a=1991" xr:uid="{DE314785-3F44-4BC5-8D59-882821741925}"/>
    <hyperlink ref="AA792" r:id="rId126" display="https://myhockeyrankings.com/association-info?a=1991" xr:uid="{3EAE2CCC-5DD7-4FF8-820E-F38AD3E03336}"/>
    <hyperlink ref="AA789" r:id="rId127" display="https://myhockeyrankings.com/association-info?a=2294" xr:uid="{EE96F2D1-8169-42C9-892D-E00C90BE31A5}"/>
    <hyperlink ref="AA788" r:id="rId128" display="https://myhockeyrankings.com/association-info?a=2294" xr:uid="{B3FFE988-18CC-43F7-9EA9-9C919C811825}"/>
    <hyperlink ref="AA785" r:id="rId129" display="https://myhockeyrankings.com/association-info?a=1377" xr:uid="{FAF8B1D3-AC0D-42F3-B674-326466F457D2}"/>
    <hyperlink ref="AA784" r:id="rId130" display="https://myhockeyrankings.com/association-info?a=1377" xr:uid="{6FB38550-99A2-447F-94AF-3767FCE4BE12}"/>
    <hyperlink ref="AA782" r:id="rId131" display="https://myhockeyrankings.com/league-info?l=503" xr:uid="{A3F54225-0E56-4D5C-8AFC-5BF4AB88D314}"/>
    <hyperlink ref="AA781" r:id="rId132" display="https://myhockeyrankings.com/association-info?a=1912" xr:uid="{3ACCE850-6CEE-4E72-A67D-D80A6F968B61}"/>
    <hyperlink ref="AA780" r:id="rId133" display="https://myhockeyrankings.com/association-info?a=1912" xr:uid="{EFA01A9E-1A87-4608-AD1C-BB7EA3610CA4}"/>
    <hyperlink ref="AA777" r:id="rId134" display="https://myhockeyrankings.com/association-info?a=1824" xr:uid="{065FA9E1-98D9-4BA4-A06D-0061D201CADB}"/>
    <hyperlink ref="AA776" r:id="rId135" display="https://myhockeyrankings.com/association-info?a=1824" xr:uid="{FEF9C90C-CD11-441C-B32F-731966D401A4}"/>
    <hyperlink ref="AA773" r:id="rId136" display="https://myhockeyrankings.com/association-info?a=2727" xr:uid="{15F23EF1-6EE1-4709-B376-404A8953E478}"/>
    <hyperlink ref="AA772" r:id="rId137" display="https://myhockeyrankings.com/association-info?a=2727" xr:uid="{748E762B-7DD9-47D4-88B5-AA8C6EE20C3E}"/>
    <hyperlink ref="AA770" r:id="rId138" display="https://myhockeyrankings.com/league-info?l=503" xr:uid="{8CA00FF5-9F90-4187-B973-AE46987BFE17}"/>
    <hyperlink ref="AA769" r:id="rId139" display="https://myhockeyrankings.com/association-info?a=2189" xr:uid="{FC1C0882-1DC7-4F66-8FFF-60AA329C7D45}"/>
    <hyperlink ref="AA768" r:id="rId140" display="https://myhockeyrankings.com/association-info?a=2189" xr:uid="{6DBA92DD-092A-4DB0-8666-5174B6DF8541}"/>
    <hyperlink ref="AA766" r:id="rId141" display="https://myhockeyrankings.com/league-info?l=207" xr:uid="{34524324-D4EC-4E9B-B14A-1E4DAD753DC1}"/>
    <hyperlink ref="AA765" r:id="rId142" display="https://myhockeyrankings.com/association-info?a=1838" xr:uid="{4BE54B39-3FF3-4D2F-85FA-7653E99A8DA0}"/>
    <hyperlink ref="AA764" r:id="rId143" display="https://myhockeyrankings.com/association-info?a=1838" xr:uid="{C3BE10D6-6C9F-48AD-9129-77917E3DEC57}"/>
    <hyperlink ref="AA762" r:id="rId144" display="https://myhockeyrankings.com/league-info?l=510" xr:uid="{20966D69-E564-4134-A8FD-562200EFDDC0}"/>
    <hyperlink ref="AA761" r:id="rId145" display="https://myhockeyrankings.com/association-info?a=3155" xr:uid="{345F8DBC-D5BA-43F2-BE1A-C860D7875BE7}"/>
    <hyperlink ref="AA760" r:id="rId146" display="https://myhockeyrankings.com/association-info?a=3155" xr:uid="{5E3B309A-26D6-4F9A-892E-9D7635F66F5F}"/>
    <hyperlink ref="AA758" r:id="rId147" display="https://myhockeyrankings.com/league-info?l=217" xr:uid="{1F9E43A8-E3F1-4EF0-91D7-885A92EB718C}"/>
    <hyperlink ref="AA757" r:id="rId148" display="https://myhockeyrankings.com/association-info?a=1683" xr:uid="{7693790F-5452-46E4-90A5-2CFDE876F449}"/>
    <hyperlink ref="AA756" r:id="rId149" display="https://myhockeyrankings.com/association-info?a=1683" xr:uid="{2A6CFCD7-6206-44BA-91BD-9975DD1E2C75}"/>
    <hyperlink ref="AA753" r:id="rId150" display="https://myhockeyrankings.com/association-info?a=2690" xr:uid="{60351824-CCCC-427D-BE13-5C2E82085899}"/>
    <hyperlink ref="AA752" r:id="rId151" display="https://myhockeyrankings.com/association-info?a=2690" xr:uid="{7C328F1E-4162-4749-BD94-D8DC887D9FD3}"/>
    <hyperlink ref="AA749" r:id="rId152" display="https://myhockeyrankings.com/association-info?a=2660" xr:uid="{88B3AD30-4BD6-42BA-BB6A-6F27D769B163}"/>
    <hyperlink ref="AA748" r:id="rId153" display="https://myhockeyrankings.com/association-info?a=2660" xr:uid="{4335913E-80ED-4C56-B5F0-6430114D6322}"/>
    <hyperlink ref="AA746" r:id="rId154" display="https://myhockeyrankings.com/league-info?l=503" xr:uid="{3E9579F0-A27C-4F6D-BC01-1A0EF0B080E1}"/>
    <hyperlink ref="AA745" r:id="rId155" display="https://myhockeyrankings.com/association-info?a=2996" xr:uid="{86FDE3F1-F35A-4531-991E-8020CE76C730}"/>
    <hyperlink ref="AA744" r:id="rId156" display="https://myhockeyrankings.com/association-info?a=2996" xr:uid="{C2875601-43B7-4A3D-BC53-C5348B2CD1AE}"/>
    <hyperlink ref="AA742" r:id="rId157" display="https://myhockeyrankings.com/league-info?l=724" xr:uid="{6D129F8B-60ED-447D-BD92-3B6DC201DFFA}"/>
    <hyperlink ref="AA741" r:id="rId158" display="https://myhockeyrankings.com/association-info?a=4129" xr:uid="{42B8EA89-2168-401C-B5E3-E65AA9A67451}"/>
    <hyperlink ref="AA740" r:id="rId159" display="https://myhockeyrankings.com/association-info?a=4129" xr:uid="{B95BD8E6-E822-47A7-8ACC-AB99A9647F6B}"/>
    <hyperlink ref="AA737" r:id="rId160" display="https://myhockeyrankings.com/association-info?a=1843" xr:uid="{77F3DC6A-4237-4F17-83DC-C532ECFA7289}"/>
    <hyperlink ref="AA736" r:id="rId161" display="https://myhockeyrankings.com/association-info?a=1843" xr:uid="{8EEC9126-9496-4B96-AECE-3C9C2C898E03}"/>
    <hyperlink ref="AA734" r:id="rId162" display="https://myhockeyrankings.com/league-info?l=506" xr:uid="{86CE77C3-EB19-43BE-8053-F69787029016}"/>
    <hyperlink ref="AA733" r:id="rId163" display="https://myhockeyrankings.com/association-info?a=1972" xr:uid="{162B2C84-B193-4930-92CD-1E0AD11520A3}"/>
    <hyperlink ref="AA732" r:id="rId164" display="https://myhockeyrankings.com/association-info?a=1972" xr:uid="{FB058397-190F-4C0A-BCEB-03221489F2BE}"/>
    <hyperlink ref="AA729" r:id="rId165" display="https://myhockeyrankings.com/association-info?a=1375" xr:uid="{B22A3FD5-8086-4E5A-B082-1AC03324E017}"/>
    <hyperlink ref="AA728" r:id="rId166" display="https://myhockeyrankings.com/association-info?a=1375" xr:uid="{C17F5124-DFD8-4E4D-9D19-A0A0701B3620}"/>
    <hyperlink ref="AA725" r:id="rId167" display="https://myhockeyrankings.com/association-info?a=1990" xr:uid="{E3789BDD-CBE1-4F4A-818B-331C180E7EC4}"/>
    <hyperlink ref="AA724" r:id="rId168" display="https://myhockeyrankings.com/association-info?a=1990" xr:uid="{381583AD-FDB1-4C71-831D-85C7C3548505}"/>
    <hyperlink ref="AA722" r:id="rId169" display="https://myhockeyrankings.com/league-info?l=207" xr:uid="{3ED227AB-0515-43F7-AEC4-638295A86130}"/>
    <hyperlink ref="AA721" r:id="rId170" display="https://myhockeyrankings.com/association-info?a=2202" xr:uid="{D2502B87-E37C-4AE0-842F-CFB47F3C59A8}"/>
    <hyperlink ref="AA720" r:id="rId171" display="https://myhockeyrankings.com/association-info?a=2202" xr:uid="{BC307215-7847-4DAD-B61D-ED78BF95DDE7}"/>
    <hyperlink ref="AA717" r:id="rId172" display="https://myhockeyrankings.com/association-info?a=3985" xr:uid="{B11939A6-10A0-40E1-B6A0-DD6EFA3DF9B9}"/>
    <hyperlink ref="AA716" r:id="rId173" display="https://myhockeyrankings.com/association-info?a=3985" xr:uid="{9FDC879A-B1AB-4ECD-85C3-1C767EF3D5DE}"/>
    <hyperlink ref="AA714" r:id="rId174" display="https://myhockeyrankings.com/league-info?l=207" xr:uid="{B82DCB95-1AC8-4AED-891E-4FBAE29C7D9C}"/>
    <hyperlink ref="AA713" r:id="rId175" display="https://myhockeyrankings.com/association-info?a=2626" xr:uid="{AACA7C74-1982-40DE-A35A-1016C8CCE188}"/>
    <hyperlink ref="AA712" r:id="rId176" display="https://myhockeyrankings.com/association-info?a=2626" xr:uid="{9BEE776B-CBE2-4804-92BB-22C9B5AA9854}"/>
    <hyperlink ref="AA709" r:id="rId177" display="https://myhockeyrankings.com/association-info?a=2539" xr:uid="{AC8A406F-1FF0-4FA0-8BC3-9D4C83E12EF4}"/>
    <hyperlink ref="AA708" r:id="rId178" display="https://myhockeyrankings.com/association-info?a=2539" xr:uid="{F9B9AA6E-2B38-4044-8E83-F30F0F332217}"/>
    <hyperlink ref="AA706" r:id="rId179" display="https://myhockeyrankings.com/league-info?l=217" xr:uid="{C497E9EF-A4AB-4A6A-892B-4D422B5D057D}"/>
    <hyperlink ref="AA705" r:id="rId180" display="https://myhockeyrankings.com/association-info?a=3304" xr:uid="{1967C511-D4A5-4804-A06B-00A59358B480}"/>
    <hyperlink ref="AA704" r:id="rId181" display="https://myhockeyrankings.com/association-info?a=3304" xr:uid="{A22E6155-6520-47C3-A25B-1DF399191399}"/>
    <hyperlink ref="AA703" r:id="rId182" display="https://myhockeyrankings.com/league-info?l=503" xr:uid="{44006873-A369-497D-B4CC-0961AAEFC7F5}"/>
    <hyperlink ref="AA702" r:id="rId183" display="https://myhockeyrankings.com/association-info?a=2717" xr:uid="{3F28C290-78D7-4C70-9D84-FDAD63D29A8D}"/>
    <hyperlink ref="AA701" r:id="rId184" display="https://myhockeyrankings.com/association-info?a=2717" xr:uid="{8CEC3805-10DD-49A0-9F02-97ECD6805F25}"/>
    <hyperlink ref="AA698" r:id="rId185" display="https://myhockeyrankings.com/association-info?a=2702" xr:uid="{D2CC879C-107D-4403-88BA-945032A04F93}"/>
    <hyperlink ref="AA697" r:id="rId186" display="https://myhockeyrankings.com/association-info?a=2702" xr:uid="{C5228A61-E50C-4413-815F-0DA45AAAEC39}"/>
    <hyperlink ref="AA695" r:id="rId187" display="https://myhockeyrankings.com/league-info?l=208" xr:uid="{EE74D854-CAA2-4227-8AC2-0A59AFAE21C5}"/>
    <hyperlink ref="AA694" r:id="rId188" display="https://myhockeyrankings.com/association-info?a=3846" xr:uid="{808A0161-085A-4554-B348-FEF09014595E}"/>
    <hyperlink ref="AA693" r:id="rId189" display="https://myhockeyrankings.com/association-info?a=3846" xr:uid="{0E02C362-43F8-40BE-96B5-9908A798AC12}"/>
    <hyperlink ref="AA690" r:id="rId190" display="https://myhockeyrankings.com/association-info?a=2764" xr:uid="{BADBA03B-2B88-4BF9-AC31-140DB59CF749}"/>
    <hyperlink ref="AA689" r:id="rId191" display="https://myhockeyrankings.com/association-info?a=2764" xr:uid="{15F74691-C00C-4FE6-9A61-8C720FAE4B5E}"/>
    <hyperlink ref="AA687" r:id="rId192" display="https://myhockeyrankings.com/association-info?a=2242" xr:uid="{23CD3157-7F92-4EC3-A522-FF12EF36095C}"/>
    <hyperlink ref="AA686" r:id="rId193" display="https://myhockeyrankings.com/association-info?a=2242" xr:uid="{EE640DA0-9401-4CB2-A00B-0573230DE321}"/>
    <hyperlink ref="AA683" r:id="rId194" display="https://myhockeyrankings.com/association-info?a=1805" xr:uid="{92C2EA03-B9C8-4ACC-89BD-5A985171F2AC}"/>
    <hyperlink ref="AA682" r:id="rId195" display="https://myhockeyrankings.com/association-info?a=1805" xr:uid="{DA511196-8F53-43E0-A55F-B2BB604B9728}"/>
    <hyperlink ref="AA679" r:id="rId196" display="https://myhockeyrankings.com/association-info?a=4112" xr:uid="{B988E2A3-EAEC-47A6-BA74-3C62D2B05CA1}"/>
    <hyperlink ref="AA678" r:id="rId197" display="https://myhockeyrankings.com/association-info?a=4112" xr:uid="{2F011F87-9ED4-4980-A04D-2D224016C6B9}"/>
    <hyperlink ref="AA676" r:id="rId198" display="https://myhockeyrankings.com/league-info?l=207" xr:uid="{50A8F7BE-8FA1-4A6B-A445-D00A37C56503}"/>
    <hyperlink ref="AA675" r:id="rId199" display="https://myhockeyrankings.com/association-info?a=2744" xr:uid="{B3D6F342-A469-4B6A-9A16-9207694A1F90}"/>
    <hyperlink ref="AA674" r:id="rId200" display="https://myhockeyrankings.com/association-info?a=2744" xr:uid="{D2CF72E8-498A-47B5-AA7E-26A6B17D3DA8}"/>
    <hyperlink ref="AA671" r:id="rId201" display="https://myhockeyrankings.com/association-info?a=1361" xr:uid="{6378F9BA-CBA6-4100-84D5-E5E29920958B}"/>
    <hyperlink ref="AA670" r:id="rId202" display="https://myhockeyrankings.com/association-info?a=1361" xr:uid="{D11DF30D-83FC-445E-8DE1-0FC2C0D9AA17}"/>
    <hyperlink ref="AA667" r:id="rId203" display="https://myhockeyrankings.com/association-info?a=1339" xr:uid="{FE873BB1-5BE6-41AF-A034-D1D8AC80D68B}"/>
    <hyperlink ref="AA666" r:id="rId204" display="https://myhockeyrankings.com/association-info?a=1339" xr:uid="{F8701C65-4DDA-4D33-9A6C-D78541B69517}"/>
    <hyperlink ref="AA664" r:id="rId205" display="https://myhockeyrankings.com/league-info?l=503" xr:uid="{7359099B-366E-4DDB-95B5-355488B12199}"/>
    <hyperlink ref="AA663" r:id="rId206" display="https://myhockeyrankings.com/association-info?a=1922" xr:uid="{288EEDBE-83DE-47B7-8F9B-E61E4AE601C2}"/>
    <hyperlink ref="AA662" r:id="rId207" display="https://myhockeyrankings.com/association-info?a=1922" xr:uid="{C1FC6442-D6DF-4D1F-BBA7-EE56503C20C1}"/>
    <hyperlink ref="AA659" r:id="rId208" display="https://myhockeyrankings.com/association-info?a=2704" xr:uid="{13D416DE-A2E0-4453-9B55-19E997359AE0}"/>
    <hyperlink ref="AA658" r:id="rId209" display="https://myhockeyrankings.com/association-info?a=2704" xr:uid="{378740A1-C06D-4A55-AA75-541CC7E5EF56}"/>
    <hyperlink ref="AA655" r:id="rId210" display="https://myhockeyrankings.com/association-info?a=2617" xr:uid="{5AE6E357-8D23-463E-860D-8F59E1B70230}"/>
    <hyperlink ref="AA654" r:id="rId211" display="https://myhockeyrankings.com/association-info?a=2617" xr:uid="{23966ED7-26A2-4555-8B3C-EDB5DE1D2E15}"/>
    <hyperlink ref="AA652" r:id="rId212" display="https://myhockeyrankings.com/league-info?l=503" xr:uid="{B9DB5177-A2BF-40AA-9C80-9BD93BF28E03}"/>
    <hyperlink ref="AA651" r:id="rId213" display="https://myhockeyrankings.com/association-info?a=1921" xr:uid="{EFDB623A-7C7E-4BD7-ADE8-F0F45CBC231D}"/>
    <hyperlink ref="AA650" r:id="rId214" display="https://myhockeyrankings.com/association-info?a=1921" xr:uid="{B909AA54-467B-41FB-B9D6-4D62279CAF86}"/>
    <hyperlink ref="AA647" r:id="rId215" display="https://myhockeyrankings.com/association-info?a=1360" xr:uid="{9C05D803-E4F3-4D14-BF91-CD9E98D6D246}"/>
    <hyperlink ref="AA646" r:id="rId216" display="https://myhockeyrankings.com/association-info?a=1360" xr:uid="{1EA9F998-2DAC-4AD2-8DCD-041A3D1E211B}"/>
    <hyperlink ref="AA643" r:id="rId217" display="https://myhockeyrankings.com/association-info?a=2767" xr:uid="{C8102B76-771D-494D-BB0E-4AFA6B1C040F}"/>
    <hyperlink ref="AA642" r:id="rId218" display="https://myhockeyrankings.com/association-info?a=2767" xr:uid="{4A679071-21D0-4EB3-84A4-D5BA6B2B7E92}"/>
    <hyperlink ref="AA640" r:id="rId219" display="https://myhockeyrankings.com/association-info?a=3000" xr:uid="{ED96FB44-6F2A-41CF-A77A-6A8EFCA57C82}"/>
    <hyperlink ref="AA639" r:id="rId220" display="https://myhockeyrankings.com/association-info?a=3000" xr:uid="{B5C6C5C2-5492-4652-8C17-5844A8BE017F}"/>
    <hyperlink ref="AA637" r:id="rId221" display="https://myhockeyrankings.com/league-info?l=503" xr:uid="{4EC0FB38-F8D5-4731-A198-6F96051792E1}"/>
    <hyperlink ref="AA636" r:id="rId222" display="https://myhockeyrankings.com/association-info?a=1942" xr:uid="{9094D660-FDD3-4682-8493-29E746DD33C1}"/>
    <hyperlink ref="AA635" r:id="rId223" display="https://myhockeyrankings.com/association-info?a=1942" xr:uid="{3AF93736-A4FC-4012-ADDD-B8586B061B8E}"/>
    <hyperlink ref="AA632" r:id="rId224" display="https://myhockeyrankings.com/association-info?a=2700" xr:uid="{BA598B8C-D730-480A-B0B1-18F017C6FD30}"/>
    <hyperlink ref="AA631" r:id="rId225" display="https://myhockeyrankings.com/association-info?a=2700" xr:uid="{00DDDC0D-3132-4207-A395-2CD05EE7EE42}"/>
    <hyperlink ref="AA629" r:id="rId226" display="https://myhockeyrankings.com/league-info?l=639" xr:uid="{C527FA72-5117-4B12-B3CF-DD5A92945E7B}"/>
    <hyperlink ref="AA628" r:id="rId227" display="https://myhockeyrankings.com/association-info?a=3586" xr:uid="{17A0A655-84E2-4B73-88AD-E1C08055FA01}"/>
    <hyperlink ref="AA627" r:id="rId228" display="https://myhockeyrankings.com/association-info?a=3586" xr:uid="{F5647C52-9E3A-4FB1-830E-425122D7437A}"/>
    <hyperlink ref="AA625" r:id="rId229" display="https://myhockeyrankings.com/association-info?a=2537" xr:uid="{202731F2-E69F-4C20-B7DF-034CFAF2313D}"/>
    <hyperlink ref="AA624" r:id="rId230" display="https://myhockeyrankings.com/association-info?a=2537" xr:uid="{808BD05C-CC8A-42ED-8E8C-20EB01B16994}"/>
    <hyperlink ref="AA621" r:id="rId231" display="https://myhockeyrankings.com/association-info?a=3554" xr:uid="{F25311AE-9314-47C1-BBCE-4D109D83BC25}"/>
    <hyperlink ref="AA620" r:id="rId232" display="https://myhockeyrankings.com/association-info?a=3554" xr:uid="{1D417B9B-0AD0-4E70-AF2F-FD91E3781256}"/>
    <hyperlink ref="AA618" r:id="rId233" display="https://myhockeyrankings.com/league-info?l=217" xr:uid="{4BE1D3EB-C302-42AC-B0DF-738648BBD062}"/>
    <hyperlink ref="AA617" r:id="rId234" display="https://myhockeyrankings.com/association-info?a=2338" xr:uid="{B5A79D91-DD42-431E-BC19-71669A9CEC52}"/>
    <hyperlink ref="AA616" r:id="rId235" display="https://myhockeyrankings.com/association-info?a=2338" xr:uid="{3FCDE401-E48E-4860-A085-E15E8217B216}"/>
    <hyperlink ref="AA614" r:id="rId236" display="https://myhockeyrankings.com/league-info?l=503" xr:uid="{93D96E76-8E34-4BE6-912D-CB71D834B5F8}"/>
    <hyperlink ref="AA613" r:id="rId237" display="https://myhockeyrankings.com/association-info?a=2142" xr:uid="{A8D687CD-7460-4268-9D4B-26B3D14B348F}"/>
    <hyperlink ref="AA612" r:id="rId238" display="https://myhockeyrankings.com/association-info?a=2142" xr:uid="{19CAFF80-DFCA-4662-AF3E-72B75F2E419F}"/>
    <hyperlink ref="AA609" r:id="rId239" display="https://myhockeyrankings.com/association-info?a=1832" xr:uid="{F8383EE2-3412-4370-8D18-DB20DC74E22B}"/>
    <hyperlink ref="AA608" r:id="rId240" display="https://myhockeyrankings.com/association-info?a=1832" xr:uid="{69C8C46A-81B8-4B5B-9458-C619E1CF6853}"/>
    <hyperlink ref="AA606" r:id="rId241" display="https://myhockeyrankings.com/league-info?l=506" xr:uid="{63433818-3EC8-4BA3-BD90-F483C12E900F}"/>
    <hyperlink ref="AA605" r:id="rId242" display="https://myhockeyrankings.com/association-info?a=4117" xr:uid="{3D250623-4142-4E64-98DF-2622C4F25B5F}"/>
    <hyperlink ref="AA604" r:id="rId243" display="https://myhockeyrankings.com/association-info?a=4117" xr:uid="{9C02ECF5-0374-46A5-A929-2173FFC990E7}"/>
    <hyperlink ref="AA601" r:id="rId244" display="https://myhockeyrankings.com/association-info?a=2656" xr:uid="{1864C17B-844D-4323-9B11-6A58CB59808C}"/>
    <hyperlink ref="AA600" r:id="rId245" display="https://myhockeyrankings.com/association-info?a=2656" xr:uid="{8E2C7ED6-9193-4D5A-9906-FC9F9C8FC995}"/>
    <hyperlink ref="AA597" r:id="rId246" display="https://myhockeyrankings.com/association-info?a=2655" xr:uid="{B9834CA7-8F10-4901-BBC4-15803D2B681D}"/>
    <hyperlink ref="AA596" r:id="rId247" display="https://myhockeyrankings.com/association-info?a=2655" xr:uid="{4928F57D-952F-416A-9864-90424A5E8425}"/>
    <hyperlink ref="AA594" r:id="rId248" display="https://myhockeyrankings.com/league-info?l=217" xr:uid="{9C62F57B-BD90-4B7A-9217-F7388A89B2FE}"/>
    <hyperlink ref="AA593" r:id="rId249" display="https://myhockeyrankings.com/association-info?a=2969" xr:uid="{9CCDF89A-60B4-4854-8B4D-C2C83250500F}"/>
    <hyperlink ref="AA592" r:id="rId250" display="https://myhockeyrankings.com/association-info?a=2969" xr:uid="{7240177E-4AD1-46C0-86BE-72363B00F25F}"/>
    <hyperlink ref="AA591" r:id="rId251" display="https://myhockeyrankings.com/league-info?l=510" xr:uid="{F42C75FF-AAE6-4602-8476-A23C4B1E65F3}"/>
    <hyperlink ref="AA590" r:id="rId252" display="https://myhockeyrankings.com/association-info?a=3600" xr:uid="{11F3A7AD-24AB-43A5-8CC5-1456465A3FC0}"/>
    <hyperlink ref="AA589" r:id="rId253" display="https://myhockeyrankings.com/association-info?a=3600" xr:uid="{B171B910-5941-4438-B60B-730930DA6EAC}"/>
    <hyperlink ref="AA588" r:id="rId254" display="https://myhockeyrankings.com/league-info?l=217" xr:uid="{E4CCB8AA-A560-42DE-BBB8-236FC69BDF73}"/>
    <hyperlink ref="AA587" r:id="rId255" display="https://myhockeyrankings.com/association-info?a=1682" xr:uid="{B7800854-538F-4974-A97F-824534AD2B9C}"/>
    <hyperlink ref="AA586" r:id="rId256" display="https://myhockeyrankings.com/association-info?a=1682" xr:uid="{A9D3405C-570A-48F1-948F-D52B3145D27F}"/>
    <hyperlink ref="AA583" r:id="rId257" display="https://myhockeyrankings.com/association-info?a=2233" xr:uid="{89CB2E78-E470-423F-BE45-2BEA9821A25A}"/>
    <hyperlink ref="AA582" r:id="rId258" display="https://myhockeyrankings.com/association-info?a=2233" xr:uid="{511355E0-EF83-4581-9F40-55BF722BCC7E}"/>
    <hyperlink ref="AA580" r:id="rId259" display="https://myhockeyrankings.com/league-info?l=271" xr:uid="{CA5C815F-EED4-47F7-8E0E-6FFEAA645BD7}"/>
    <hyperlink ref="AA579" r:id="rId260" display="https://myhockeyrankings.com/association-info?a=4072" xr:uid="{F56E4C6F-599F-468A-82FA-FC8EDDA6D7C0}"/>
    <hyperlink ref="AA578" r:id="rId261" display="https://myhockeyrankings.com/association-info?a=4072" xr:uid="{A7DD8B16-EBEA-4589-884E-DCF20EEFCF50}"/>
    <hyperlink ref="AA575" r:id="rId262" display="https://myhockeyrankings.com/association-info?a=2766" xr:uid="{4E5ACA0F-1AA9-4A13-BD74-560CEABE5F26}"/>
    <hyperlink ref="AA574" r:id="rId263" display="https://myhockeyrankings.com/association-info?a=2766" xr:uid="{08D04F19-2B78-4BDC-BAE2-642C21A4ACA2}"/>
    <hyperlink ref="AA571" r:id="rId264" display="https://myhockeyrankings.com/association-info?a=3567" xr:uid="{CBADF900-A75A-471D-A7A3-F6E43E828976}"/>
    <hyperlink ref="AA570" r:id="rId265" display="https://myhockeyrankings.com/association-info?a=3567" xr:uid="{29F72B19-69EF-432F-BCD8-B65AAC7BE91D}"/>
    <hyperlink ref="AA568" r:id="rId266" display="https://myhockeyrankings.com/league-info?l=503" xr:uid="{E7816ACE-DFD4-4F6C-B5F5-BDE96D35D6EC}"/>
    <hyperlink ref="AA567" r:id="rId267" display="https://myhockeyrankings.com/association-info?a=2187" xr:uid="{23225594-C2DE-48D8-B41D-0A57066A2173}"/>
    <hyperlink ref="AA566" r:id="rId268" display="https://myhockeyrankings.com/association-info?a=2187" xr:uid="{DA6D47AC-D2F1-4E2D-BDCD-669279880899}"/>
    <hyperlink ref="AA564" r:id="rId269" display="https://myhockeyrankings.com/league-info?l=503" xr:uid="{0198D0ED-8E74-4026-BDA6-D4C90457186E}"/>
    <hyperlink ref="AA563" r:id="rId270" display="https://myhockeyrankings.com/association-info?a=2948" xr:uid="{A50BD38C-840B-47A0-86CF-FC4FB7DC757B}"/>
    <hyperlink ref="AA562" r:id="rId271" display="https://myhockeyrankings.com/association-info?a=2948" xr:uid="{326E9349-41CE-4432-9619-08DECAC90A8A}"/>
    <hyperlink ref="AA559" r:id="rId272" display="https://myhockeyrankings.com/association-info?a=2209" xr:uid="{843F019C-77F1-4C45-8F83-93E5740BF080}"/>
    <hyperlink ref="AA558" r:id="rId273" display="https://myhockeyrankings.com/association-info?a=2209" xr:uid="{20D4BC27-CBF5-411C-BC47-47370476510F}"/>
    <hyperlink ref="AA555" r:id="rId274" display="https://myhockeyrankings.com/association-info?a=2637" xr:uid="{79986E3C-B388-4C8E-B51F-80FD45397FD5}"/>
    <hyperlink ref="AA554" r:id="rId275" display="https://myhockeyrankings.com/association-info?a=2637" xr:uid="{DB9694D6-9175-401F-A5C9-EE493CD4FAB2}"/>
    <hyperlink ref="AA551" r:id="rId276" display="https://myhockeyrankings.com/association-info?a=2547" xr:uid="{437C1C36-CFF0-409E-BD19-050B4EFD1E17}"/>
    <hyperlink ref="AA550" r:id="rId277" display="https://myhockeyrankings.com/association-info?a=2547" xr:uid="{142D9395-8BA9-4C44-A595-6C70E0F78EC8}"/>
    <hyperlink ref="AA547" r:id="rId278" display="https://myhockeyrankings.com/association-info?a=1795" xr:uid="{EBC9BF92-BF3E-43A9-AAE7-900E1749716C}"/>
    <hyperlink ref="AA546" r:id="rId279" display="https://myhockeyrankings.com/association-info?a=1795" xr:uid="{ED71FAE8-C64E-4F42-B835-40ECC5840740}"/>
    <hyperlink ref="AA543" r:id="rId280" display="https://myhockeyrankings.com/association-info?a=4010" xr:uid="{3C32E743-CBC9-43F1-A3AA-06AFF9DF6FC8}"/>
    <hyperlink ref="AA542" r:id="rId281" display="https://myhockeyrankings.com/association-info?a=4010" xr:uid="{CBF93CA7-CC38-4B44-9E2D-3EAD59AB1AF8}"/>
    <hyperlink ref="AA540" r:id="rId282" display="https://myhockeyrankings.com/league-info?l=203" xr:uid="{8797369E-D862-4F4C-8F57-72B3E37A45E6}"/>
    <hyperlink ref="AA539" r:id="rId283" display="https://myhockeyrankings.com/association-info?a=1773" xr:uid="{E21BAAE9-A125-4E5F-9DD7-80DCBB3FB2AA}"/>
    <hyperlink ref="AA538" r:id="rId284" display="https://myhockeyrankings.com/association-info?a=1773" xr:uid="{EDF6A75A-5C1A-4E4D-9B1B-D0F085BB38D9}"/>
    <hyperlink ref="AA536" r:id="rId285" display="https://myhockeyrankings.com/league-info?l=643" xr:uid="{70D2AA78-75C9-495A-A1FC-D65CA5751233}"/>
    <hyperlink ref="AA535" r:id="rId286" display="https://myhockeyrankings.com/association-info?a=4088" xr:uid="{255B44EF-2178-4996-BF30-0D7F730FC17E}"/>
    <hyperlink ref="AA534" r:id="rId287" display="https://myhockeyrankings.com/association-info?a=4088" xr:uid="{C8F5C7AE-AEE8-4D2B-AD6B-CA6198216F00}"/>
    <hyperlink ref="AA532" r:id="rId288" display="https://myhockeyrankings.com/league-info?l=503" xr:uid="{263EFBD0-D28A-4042-BDD6-7FA608B7C086}"/>
    <hyperlink ref="AA531" r:id="rId289" display="https://myhockeyrankings.com/association-info?a=1930" xr:uid="{B0A645E5-51C4-4AA9-BE15-A46C28C90E8E}"/>
    <hyperlink ref="AA530" r:id="rId290" display="https://myhockeyrankings.com/association-info?a=1930" xr:uid="{0051C725-E5E2-466B-A83A-C9513188EE98}"/>
    <hyperlink ref="AA528" r:id="rId291" display="https://myhockeyrankings.com/league-info?l=643" xr:uid="{89F89491-7BCE-4FDC-B8E2-861D93DEC0D3}"/>
    <hyperlink ref="AA527" r:id="rId292" display="https://myhockeyrankings.com/association-info?a=4085" xr:uid="{9AD8C6BB-41CD-4905-808B-EC8BB70BC06D}"/>
    <hyperlink ref="AA526" r:id="rId293" display="https://myhockeyrankings.com/association-info?a=4085" xr:uid="{077E1F94-6ABB-46FC-A0DE-B32D0068703B}"/>
    <hyperlink ref="AA523" r:id="rId294" display="https://myhockeyrankings.com/association-info?a=3694" xr:uid="{6FDBF310-EC27-4E13-B5F3-22AAD902DB2D}"/>
    <hyperlink ref="AA522" r:id="rId295" display="https://myhockeyrankings.com/association-info?a=3694" xr:uid="{7CE3D42F-F113-4558-B098-3C834778B99B}"/>
    <hyperlink ref="AA520" r:id="rId296" display="https://myhockeyrankings.com/league-info?l=204" xr:uid="{00FB7D32-1202-4F39-AB83-D62D89835C3C}"/>
    <hyperlink ref="AA519" r:id="rId297" display="https://myhockeyrankings.com/association-info?a=1344" xr:uid="{D88137E0-F6BA-4EAF-936E-2F8F0063D6F8}"/>
    <hyperlink ref="AA518" r:id="rId298" display="https://myhockeyrankings.com/association-info?a=1344" xr:uid="{51B8273F-E021-493A-9E28-90FAC865FBFB}"/>
    <hyperlink ref="AA516" r:id="rId299" display="https://myhockeyrankings.com/league-info?l=207" xr:uid="{6562C8CD-AAAD-4EC7-B120-190415002013}"/>
    <hyperlink ref="AA515" r:id="rId300" display="https://myhockeyrankings.com/association-info?a=1821" xr:uid="{DA56F8AF-4A47-48B2-B6E1-DF338FE4FBC2}"/>
    <hyperlink ref="AA514" r:id="rId301" display="https://myhockeyrankings.com/association-info?a=1821" xr:uid="{BDED2483-C5C9-43AB-813C-F3E45342E453}"/>
    <hyperlink ref="AA512" r:id="rId302" display="https://myhockeyrankings.com/league-info?l=208" xr:uid="{796154BC-C75C-45EC-A4F2-758A1DC3CC47}"/>
    <hyperlink ref="AA511" r:id="rId303" display="https://myhockeyrankings.com/association-info?a=1810" xr:uid="{D523110C-E72B-4B4E-A5C6-F8275DC343E0}"/>
    <hyperlink ref="AA510" r:id="rId304" display="https://myhockeyrankings.com/association-info?a=1810" xr:uid="{19A9A071-7FE7-4289-AEAD-A96C62570490}"/>
    <hyperlink ref="AA508" r:id="rId305" display="https://myhockeyrankings.com/association-info?a=1754" xr:uid="{0853FF06-F704-4411-A821-78FBA46286DE}"/>
    <hyperlink ref="AA507" r:id="rId306" display="https://myhockeyrankings.com/association-info?a=1754" xr:uid="{AC7167F1-E183-47F8-BBC2-773B88974F37}"/>
    <hyperlink ref="AA504" r:id="rId307" display="https://myhockeyrankings.com/association-info?a=2654" xr:uid="{E8301458-FC08-48AF-B41B-5C064D98F856}"/>
    <hyperlink ref="AA503" r:id="rId308" display="https://myhockeyrankings.com/association-info?a=2654" xr:uid="{7A2FAA5E-060C-4222-A32D-227B920BD4AB}"/>
    <hyperlink ref="AA501" r:id="rId309" display="https://myhockeyrankings.com/league-info?l=503" xr:uid="{0535939E-22DE-49A0-B6C4-2BD8A67D6CA0}"/>
    <hyperlink ref="AA500" r:id="rId310" display="https://myhockeyrankings.com/association-info?a=2998" xr:uid="{D2730907-9EC4-409D-A740-E129599FE3AC}"/>
    <hyperlink ref="AA499" r:id="rId311" display="https://myhockeyrankings.com/association-info?a=2998" xr:uid="{A6389DF6-30A2-4F70-85A9-E6843BCBFAAF}"/>
    <hyperlink ref="AA496" r:id="rId312" display="https://myhockeyrankings.com/association-info?a=2152" xr:uid="{86193C26-1F13-46BE-A74F-05F92D0D803B}"/>
    <hyperlink ref="AA495" r:id="rId313" display="https://myhockeyrankings.com/association-info?a=2152" xr:uid="{EDB0204F-44A4-4BEA-B90C-DB2D1C771875}"/>
    <hyperlink ref="AA493" r:id="rId314" display="https://myhockeyrankings.com/league-info?l=217" xr:uid="{72FDBC05-6D9B-45F1-B3A1-67CC52D58AA9}"/>
    <hyperlink ref="AA492" r:id="rId315" display="https://myhockeyrankings.com/association-info?a=3302" xr:uid="{0DDA01B4-0607-4599-B58E-9FD431A41292}"/>
    <hyperlink ref="AA491" r:id="rId316" display="https://myhockeyrankings.com/association-info?a=3302" xr:uid="{85B57ADE-FD2B-48CF-B154-EBFFA3882A0B}"/>
    <hyperlink ref="AA490" r:id="rId317" display="https://myhockeyrankings.com/league-info?l=207" xr:uid="{5F30FA2E-24F7-4145-AC8D-D66BF9D90DF6}"/>
    <hyperlink ref="AA489" r:id="rId318" display="https://myhockeyrankings.com/association-info?a=2668" xr:uid="{C586780E-E05D-4896-B953-5113BF32B183}"/>
    <hyperlink ref="AA488" r:id="rId319" display="https://myhockeyrankings.com/association-info?a=2668" xr:uid="{EF198E5C-037E-493C-93D5-696615DE0339}"/>
    <hyperlink ref="AA486" r:id="rId320" display="https://myhockeyrankings.com/association-info?a=2706" xr:uid="{27F6B75E-830A-4186-AA42-64B6697CAC7A}"/>
    <hyperlink ref="AA485" r:id="rId321" display="https://myhockeyrankings.com/association-info?a=2706" xr:uid="{E66B9BDE-462D-40D2-877C-591ED7881118}"/>
    <hyperlink ref="AA482" r:id="rId322" display="https://myhockeyrankings.com/association-info?a=2111" xr:uid="{C01E9111-0CD0-4959-929C-412FCDFE0595}"/>
    <hyperlink ref="AA481" r:id="rId323" display="https://myhockeyrankings.com/association-info?a=2111" xr:uid="{70B033A9-FBD2-444F-A46C-3DB012C3A31E}"/>
    <hyperlink ref="AA479" r:id="rId324" display="https://myhockeyrankings.com/league-info?l=503" xr:uid="{4DCD22CB-36C3-4180-A3B8-FAFC5442A7DE}"/>
    <hyperlink ref="AA478" r:id="rId325" display="https://myhockeyrankings.com/association-info?a=2502" xr:uid="{9272DA8C-4471-4536-9024-CCA5DDAB3B7A}"/>
    <hyperlink ref="AA477" r:id="rId326" display="https://myhockeyrankings.com/association-info?a=2502" xr:uid="{41E0567D-6654-4F66-A458-50990568AFC5}"/>
    <hyperlink ref="AA474" r:id="rId327" display="https://myhockeyrankings.com/association-info?a=2200" xr:uid="{C87E2131-34ED-4774-8C97-AA6FAB0E17AA}"/>
    <hyperlink ref="AA473" r:id="rId328" display="https://myhockeyrankings.com/association-info?a=2200" xr:uid="{347CA889-AEF7-40F4-894F-7DC42187572E}"/>
    <hyperlink ref="AA471" r:id="rId329" display="https://myhockeyrankings.com/association-info?a=3979" xr:uid="{292036CD-A7A0-4762-B3CE-44305589B0B3}"/>
    <hyperlink ref="AA470" r:id="rId330" display="https://myhockeyrankings.com/association-info?a=3979" xr:uid="{F5D3CCA0-FB40-4C68-B446-CF66E66F0E7A}"/>
    <hyperlink ref="AA468" r:id="rId331" display="https://myhockeyrankings.com/league-info?l=207" xr:uid="{709A3685-F8E9-471A-BDFF-1365B4FE81A3}"/>
    <hyperlink ref="AA467" r:id="rId332" display="https://myhockeyrankings.com/association-info?a=2739" xr:uid="{05EC4392-A64C-4C7A-AA5D-8267589A2DD1}"/>
    <hyperlink ref="AA466" r:id="rId333" display="https://myhockeyrankings.com/association-info?a=2739" xr:uid="{BF5DF3F4-A8FA-462D-8289-5CC5AAACD5DE}"/>
    <hyperlink ref="AA463" r:id="rId334" display="https://myhockeyrankings.com/association-info?a=3986" xr:uid="{97714E05-BA5A-4FCD-806D-78836BEC0073}"/>
    <hyperlink ref="AA462" r:id="rId335" display="https://myhockeyrankings.com/association-info?a=3986" xr:uid="{8BB93E3E-B594-40C9-8977-45C4F5DFE468}"/>
    <hyperlink ref="AA459" r:id="rId336" display="https://myhockeyrankings.com/association-info?a=2253" xr:uid="{B760E499-024C-49A5-956B-CEBAB5ABA671}"/>
    <hyperlink ref="AA458" r:id="rId337" display="https://myhockeyrankings.com/association-info?a=2253" xr:uid="{2C051056-87ED-4D49-9BA5-CAD70A5B752C}"/>
    <hyperlink ref="AA455" r:id="rId338" display="https://myhockeyrankings.com/association-info?a=2245" xr:uid="{EC383177-0852-417A-9DF0-2CC49CC853AA}"/>
    <hyperlink ref="AA454" r:id="rId339" display="https://myhockeyrankings.com/association-info?a=2245" xr:uid="{32EC2F51-E2D8-4EB4-BA3C-207A0B036A81}"/>
    <hyperlink ref="AA451" r:id="rId340" display="https://myhockeyrankings.com/association-info?a=2768" xr:uid="{1C96EABF-99E2-4D82-B7E5-D94A0749B861}"/>
    <hyperlink ref="AA450" r:id="rId341" display="https://myhockeyrankings.com/association-info?a=2768" xr:uid="{AD494F84-4500-475D-AC8E-68D97337C5C0}"/>
    <hyperlink ref="AA448" r:id="rId342" display="https://myhockeyrankings.com/league-info?l=208" xr:uid="{D4D79B40-B4B6-458D-BFF6-44E72B8C5840}"/>
    <hyperlink ref="AA447" r:id="rId343" display="https://myhockeyrankings.com/association-info?a=3289" xr:uid="{D9D6AF9C-1AC6-41CE-8D4C-0E804C3A7B52}"/>
    <hyperlink ref="AA446" r:id="rId344" display="https://myhockeyrankings.com/association-info?a=3289" xr:uid="{85C68C43-8388-465F-BF75-10D6A3E8715D}"/>
    <hyperlink ref="AA445" r:id="rId345" display="https://myhockeyrankings.com/league-info?l=217" xr:uid="{99ECB0A0-F334-40C2-8F9C-30FF043B687C}"/>
    <hyperlink ref="AA444" r:id="rId346" display="https://myhockeyrankings.com/association-info?a=1685" xr:uid="{340BF7E0-9FC9-45B2-A656-9ABCD8155D41}"/>
    <hyperlink ref="AA443" r:id="rId347" display="https://myhockeyrankings.com/association-info?a=1685" xr:uid="{E0807296-B9B2-4970-855E-179EE3B16C58}"/>
    <hyperlink ref="AA440" r:id="rId348" display="https://myhockeyrankings.com/association-info?a=2551" xr:uid="{1EE017D9-B01C-43E2-9D3B-4B67E349E078}"/>
    <hyperlink ref="AA439" r:id="rId349" display="https://myhockeyrankings.com/association-info?a=2551" xr:uid="{0CF710F4-B59D-4E5C-B7DF-C326D68FE972}"/>
    <hyperlink ref="AA436" r:id="rId350" display="https://myhockeyrankings.com/association-info?a=2735" xr:uid="{CBB46440-5770-4424-ADED-59D75A4E0119}"/>
    <hyperlink ref="AA435" r:id="rId351" display="https://myhockeyrankings.com/association-info?a=2735" xr:uid="{7AFB840B-71F0-4F02-B8D0-6A90C8244817}"/>
    <hyperlink ref="AA432" r:id="rId352" display="https://myhockeyrankings.com/association-info?a=2653" xr:uid="{ECEA84C9-82EC-446C-8EFC-AEDBDA441AA8}"/>
    <hyperlink ref="AA431" r:id="rId353" display="https://myhockeyrankings.com/association-info?a=2653" xr:uid="{3F496558-8B5F-42EC-B1DE-DEC98174989B}"/>
    <hyperlink ref="AA428" r:id="rId354" display="https://myhockeyrankings.com/association-info?a=2236" xr:uid="{BDFADF8F-BC84-48CD-BF72-FC7D558DC9B8}"/>
    <hyperlink ref="AA427" r:id="rId355" display="https://myhockeyrankings.com/association-info?a=2236" xr:uid="{B414EE69-AC47-4940-B9DD-96504921790F}"/>
    <hyperlink ref="AA425" r:id="rId356" display="https://myhockeyrankings.com/league-info?l=207" xr:uid="{665841FC-BD42-4F45-A8FB-BE77165D1067}"/>
    <hyperlink ref="AA424" r:id="rId357" display="https://myhockeyrankings.com/association-info?a=2652" xr:uid="{3435C536-F9DF-43E9-A6CF-D1D47E0D4295}"/>
    <hyperlink ref="AA423" r:id="rId358" display="https://myhockeyrankings.com/association-info?a=2652" xr:uid="{3C9E746D-BB9C-4DA7-B0BC-0341193A011A}"/>
    <hyperlink ref="AA421" r:id="rId359" display="https://myhockeyrankings.com/association-info?a=2957" xr:uid="{F01313AB-8152-4240-B382-8DD76C5EF7AE}"/>
    <hyperlink ref="AA420" r:id="rId360" display="https://myhockeyrankings.com/association-info?a=2957" xr:uid="{3AF2D5CC-7F64-4AB2-867F-AA1D55E19267}"/>
    <hyperlink ref="AA418" r:id="rId361" display="https://myhockeyrankings.com/association-info?a=2623" xr:uid="{7D78F5A7-1ADA-4963-99EC-46939C35380D}"/>
    <hyperlink ref="AA417" r:id="rId362" display="https://myhockeyrankings.com/association-info?a=2623" xr:uid="{4A524D68-8454-4E7B-97DC-49CE4B675148}"/>
    <hyperlink ref="AA415" r:id="rId363" display="https://myhockeyrankings.com/league-info?l=272" xr:uid="{C43FEA65-E6B8-444B-801B-54CB99D4DC60}"/>
    <hyperlink ref="AA414" r:id="rId364" display="https://myhockeyrankings.com/association-info?a=2484" xr:uid="{3681EA9C-B270-43C9-8D7B-EF054D65A4EA}"/>
    <hyperlink ref="AA413" r:id="rId365" display="https://myhockeyrankings.com/association-info?a=2484" xr:uid="{BB06E93F-A61A-49EB-BD84-395928C57E1E}"/>
    <hyperlink ref="AA410" r:id="rId366" display="https://myhockeyrankings.com/association-info?a=1376" xr:uid="{2B0B50CE-3AAC-412C-A507-612D552A75F1}"/>
    <hyperlink ref="AA409" r:id="rId367" display="https://myhockeyrankings.com/association-info?a=1376" xr:uid="{73F1204B-2C47-49A9-9358-7FC17F3382CE}"/>
    <hyperlink ref="AA407" r:id="rId368" display="https://myhockeyrankings.com/league-info?l=206" xr:uid="{4C683303-E7A7-45F4-9F6D-0EFF0376226D}"/>
    <hyperlink ref="AA406" r:id="rId369" display="https://myhockeyrankings.com/association-info?a=1369" xr:uid="{285EC4FB-E965-4616-A92C-3CC848631BB3}"/>
    <hyperlink ref="AA405" r:id="rId370" display="https://myhockeyrankings.com/association-info?a=1369" xr:uid="{4047D4B7-2375-42B9-A70C-F24A07A82B0C}"/>
    <hyperlink ref="AA402" r:id="rId371" display="https://myhockeyrankings.com/association-info?a=2122" xr:uid="{E0E3AABE-6557-40AC-9BEF-EF4BE8E3EC63}"/>
    <hyperlink ref="AA401" r:id="rId372" display="https://myhockeyrankings.com/association-info?a=2122" xr:uid="{CFE9C3A0-8E6F-4402-9159-FECF79867CC3}"/>
    <hyperlink ref="AA399" r:id="rId373" display="https://myhockeyrankings.com/league-info?l=506" xr:uid="{9303AD46-BBB0-435D-ACAA-D5F6EC003229}"/>
    <hyperlink ref="AA398" r:id="rId374" display="https://myhockeyrankings.com/association-info?a=1971" xr:uid="{0EB8185D-3C1B-482B-9697-26630565A85C}"/>
    <hyperlink ref="AA397" r:id="rId375" display="https://myhockeyrankings.com/association-info?a=1971" xr:uid="{1873D90A-5FF7-4EDD-87F5-20DC541EC3F4}"/>
    <hyperlink ref="AA395" r:id="rId376" display="https://myhockeyrankings.com/league-info?l=273" xr:uid="{ADD3B3D3-9847-41FB-92D2-F010BBFCC9D6}"/>
    <hyperlink ref="AA394" r:id="rId377" display="https://myhockeyrankings.com/association-info?a=2689" xr:uid="{BEE238C4-BDBA-401A-AA28-4A025BB1AB3D}"/>
    <hyperlink ref="AA393" r:id="rId378" display="https://myhockeyrankings.com/association-info?a=2689" xr:uid="{228AEE38-5234-485D-BB67-E3401903D01B}"/>
    <hyperlink ref="AA390" r:id="rId379" display="https://myhockeyrankings.com/association-info?a=1811" xr:uid="{3BFEC566-BD40-4528-AC97-947365F02F9E}"/>
    <hyperlink ref="AA389" r:id="rId380" display="https://myhockeyrankings.com/association-info?a=1811" xr:uid="{33B86732-F0AE-43D1-8EF6-084C0BAC16FA}"/>
    <hyperlink ref="AA387" r:id="rId381" display="https://myhockeyrankings.com/league-info?l=503" xr:uid="{BFF26F02-0226-48E3-901F-55FB78EE2BE0}"/>
    <hyperlink ref="AA386" r:id="rId382" display="https://myhockeyrankings.com/association-info?a=3573" xr:uid="{26B54FF2-11EF-4E7F-97E3-1DFDB15C2D7C}"/>
    <hyperlink ref="AA385" r:id="rId383" display="https://myhockeyrankings.com/association-info?a=3573" xr:uid="{8BD14125-C863-46E5-BD36-084792011378}"/>
    <hyperlink ref="AA382" r:id="rId384" display="https://myhockeyrankings.com/association-info?a=2681" xr:uid="{F9D7D5F1-34A4-491F-A332-13253238F001}"/>
    <hyperlink ref="AA381" r:id="rId385" display="https://myhockeyrankings.com/association-info?a=2681" xr:uid="{B52A7896-3DE9-4B30-8AFC-74C70B1CD501}"/>
    <hyperlink ref="AA378" r:id="rId386" display="https://myhockeyrankings.com/association-info?a=2715" xr:uid="{B9F784AE-811B-41AB-9195-6802798C2783}"/>
    <hyperlink ref="AA377" r:id="rId387" display="https://myhockeyrankings.com/association-info?a=2715" xr:uid="{44A72E72-C30A-4592-9F6B-5C550E5B8C7B}"/>
    <hyperlink ref="AA376" r:id="rId388" display="https://myhockeyrankings.com/league-info?l=207" xr:uid="{1D4CB4D1-A01B-4B3C-98E1-F93869CE5650}"/>
    <hyperlink ref="AA375" r:id="rId389" display="https://myhockeyrankings.com/association-info?a=2651" xr:uid="{C1C175A0-D79E-4C39-8DF7-A8F38D57A516}"/>
    <hyperlink ref="AA374" r:id="rId390" display="https://myhockeyrankings.com/association-info?a=2651" xr:uid="{E54EFA9A-B640-4415-A911-493DD9FACE30}"/>
    <hyperlink ref="AA372" r:id="rId391" display="https://myhockeyrankings.com/association-info?a=1992" xr:uid="{C4FAA3B8-D92C-4C09-841A-B53B22152363}"/>
    <hyperlink ref="AA371" r:id="rId392" display="https://myhockeyrankings.com/association-info?a=1992" xr:uid="{EF475C79-94E3-4F92-86A2-BC0B08DF1BCC}"/>
    <hyperlink ref="AA369" r:id="rId393" display="https://myhockeyrankings.com/league-info?l=503" xr:uid="{31C18CAD-803E-41EB-857E-E84F48E583B6}"/>
    <hyperlink ref="AA368" r:id="rId394" display="https://myhockeyrankings.com/association-info?a=1915" xr:uid="{7BF0F969-49A8-40E7-850D-FBE47625A85C}"/>
    <hyperlink ref="AA367" r:id="rId395" display="https://myhockeyrankings.com/association-info?a=1915" xr:uid="{B77DD71A-FC4B-4348-952D-720B5E513452}"/>
    <hyperlink ref="AA364" r:id="rId396" display="https://myhockeyrankings.com/association-info?a=2090" xr:uid="{E80B315E-4EDB-44DA-A4B1-EFFA9CAA678F}"/>
    <hyperlink ref="AA363" r:id="rId397" display="https://myhockeyrankings.com/association-info?a=2090" xr:uid="{E3F08750-BE87-4C63-948F-BBFB34B3DC31}"/>
    <hyperlink ref="AA361" r:id="rId398" display="https://myhockeyrankings.com/league-info?l=272" xr:uid="{4E32AFB1-CCCE-4E17-B418-4067FD9331B3}"/>
    <hyperlink ref="AA360" r:id="rId399" display="https://myhockeyrankings.com/association-info?a=2487" xr:uid="{EB30C85F-0894-475F-8C5B-60AC5248E6C9}"/>
    <hyperlink ref="AA359" r:id="rId400" display="https://myhockeyrankings.com/association-info?a=2487" xr:uid="{F5D4BDF3-802F-46C0-8682-746E6960F82F}"/>
    <hyperlink ref="AA356" r:id="rId401" display="https://myhockeyrankings.com/association-info?a=2749" xr:uid="{C41500F9-294F-4E6F-AB83-FAF91EE55BA3}"/>
    <hyperlink ref="AA355" r:id="rId402" display="https://myhockeyrankings.com/association-info?a=2749" xr:uid="{A0EC74E1-13E7-44F4-ADE5-3FE741185873}"/>
    <hyperlink ref="AA352" r:id="rId403" display="https://myhockeyrankings.com/association-info?a=3072" xr:uid="{358215B1-EC66-41B9-A369-BF4D4BA21F0A}"/>
    <hyperlink ref="AA351" r:id="rId404" display="https://myhockeyrankings.com/association-info?a=3072" xr:uid="{674D9C88-F246-4532-8868-C4288BD13DB0}"/>
    <hyperlink ref="AA349" r:id="rId405" display="https://myhockeyrankings.com/league-info?l=547" xr:uid="{E6D61F7E-EF4E-42DA-8E18-15D0DDD70D54}"/>
    <hyperlink ref="AA348" r:id="rId406" display="https://myhockeyrankings.com/association-info?a=2607" xr:uid="{31A134FB-85DA-41A5-965D-2580945936C0}"/>
    <hyperlink ref="AA347" r:id="rId407" display="https://myhockeyrankings.com/association-info?a=2607" xr:uid="{E4BC6925-63EA-4646-96C0-3F1536F3D310}"/>
    <hyperlink ref="AA344" r:id="rId408" display="https://myhockeyrankings.com/association-info?a=2746" xr:uid="{827CF567-DF50-4EBF-BFD4-9BEF2B2ED39C}"/>
    <hyperlink ref="AA343" r:id="rId409" display="https://myhockeyrankings.com/association-info?a=2746" xr:uid="{4DA114E1-14DA-4C68-8B23-B2A2FB4B88F8}"/>
    <hyperlink ref="AA340" r:id="rId410" display="https://myhockeyrankings.com/association-info?a=1814" xr:uid="{2E5B71A8-2A52-43E7-827F-F2323193860A}"/>
    <hyperlink ref="AA339" r:id="rId411" display="https://myhockeyrankings.com/association-info?a=1814" xr:uid="{BCE439A8-5569-4C2F-A37F-6E4FB02142F2}"/>
    <hyperlink ref="AA337" r:id="rId412" display="https://myhockeyrankings.com/league-info?l=204" xr:uid="{B2E50D71-0D82-4F95-9CC6-0401C28D9ECF}"/>
    <hyperlink ref="AA336" r:id="rId413" display="https://myhockeyrankings.com/association-info?a=1337" xr:uid="{3E220194-7E98-4AF1-BD4B-F0471A0E23D3}"/>
    <hyperlink ref="AA335" r:id="rId414" display="https://myhockeyrankings.com/association-info?a=1337" xr:uid="{33399152-3959-4E43-AE81-825D99474133}"/>
    <hyperlink ref="AA332" r:id="rId415" display="https://myhockeyrankings.com/association-info?a=1938" xr:uid="{9BBC2F34-7903-425A-B44B-34FFFA54CF4A}"/>
    <hyperlink ref="AA331" r:id="rId416" display="https://myhockeyrankings.com/association-info?a=1938" xr:uid="{98F19163-6DEF-4B8B-871C-23D2DD3C8EDE}"/>
    <hyperlink ref="AA329" r:id="rId417" display="https://myhockeyrankings.com/league-info?l=230" xr:uid="{51631D94-B5D6-48F6-8CD0-9B72965A84E5}"/>
    <hyperlink ref="AA328" r:id="rId418" display="https://myhockeyrankings.com/association-info?a=2874" xr:uid="{2C3FF7D0-CF91-411D-8423-B6B0DD7AE339}"/>
    <hyperlink ref="AA327" r:id="rId419" display="https://myhockeyrankings.com/association-info?a=2874" xr:uid="{F0EBC50C-7EF7-4F6B-AE1A-881DCB81F51B}"/>
    <hyperlink ref="AA324" r:id="rId420" display="https://myhockeyrankings.com/association-info?a=3754" xr:uid="{F63B5632-D87E-489C-97BC-BBF73D54FB22}"/>
    <hyperlink ref="AA323" r:id="rId421" display="https://myhockeyrankings.com/association-info?a=3754" xr:uid="{3C3E368F-9223-468D-826F-3CACF7208A75}"/>
    <hyperlink ref="AA320" r:id="rId422" display="https://myhockeyrankings.com/association-info?a=2616" xr:uid="{311DDBD0-9DDB-4E34-B136-15F5827B566F}"/>
    <hyperlink ref="AA319" r:id="rId423" display="https://myhockeyrankings.com/association-info?a=2616" xr:uid="{E52FCCA7-13CA-4C06-84F6-B782E497249F}"/>
    <hyperlink ref="AA317" r:id="rId424" display="https://myhockeyrankings.com/league-info?l=206" xr:uid="{E6ACE27D-35E1-4534-80D2-F783F2C1B6D8}"/>
    <hyperlink ref="AA316" r:id="rId425" display="https://myhockeyrankings.com/association-info?a=1600" xr:uid="{321C11C4-339F-4FAF-9D83-A6C47CF3EE89}"/>
    <hyperlink ref="AA315" r:id="rId426" display="https://myhockeyrankings.com/association-info?a=1600" xr:uid="{AAEDBC86-511B-4452-BC67-65805E01A314}"/>
    <hyperlink ref="AA313" r:id="rId427" display="https://myhockeyrankings.com/league-info?l=206" xr:uid="{FF108FB0-C9BF-4EFB-950C-8BBE187A0604}"/>
    <hyperlink ref="AA312" r:id="rId428" display="https://myhockeyrankings.com/association-info?a=1370" xr:uid="{626EA75A-30FE-44C3-827E-3BF671B88E0D}"/>
    <hyperlink ref="AA311" r:id="rId429" display="https://myhockeyrankings.com/association-info?a=1370" xr:uid="{4D89337E-DCCF-4521-8002-1428653C0AD0}"/>
    <hyperlink ref="AA309" r:id="rId430" display="https://myhockeyrankings.com/league-info?l=547" xr:uid="{088792E3-F89D-4CB2-AA6E-A49EB1CB111B}"/>
    <hyperlink ref="AA308" r:id="rId431" display="https://myhockeyrankings.com/association-info?a=2604" xr:uid="{811D2262-393B-4E54-8E59-C66523A19B3F}"/>
    <hyperlink ref="AA307" r:id="rId432" display="https://myhockeyrankings.com/association-info?a=2604" xr:uid="{54F4953A-BCBA-4EE9-8CE5-AACF54D7702D}"/>
    <hyperlink ref="AA304" r:id="rId433" display="https://myhockeyrankings.com/association-info?a=2601" xr:uid="{C1681155-F4CA-4C7B-9A89-89FD350F393F}"/>
    <hyperlink ref="AA303" r:id="rId434" display="https://myhockeyrankings.com/association-info?a=2601" xr:uid="{FE20A4BE-D3F4-440F-9B3E-BC98148B5EDC}"/>
    <hyperlink ref="AA301" r:id="rId435" display="https://myhockeyrankings.com/league-info?l=638" xr:uid="{9815D4E4-1D3B-4C07-91A8-9C1BA3D5C431}"/>
    <hyperlink ref="AA300" r:id="rId436" display="https://myhockeyrankings.com/association-info?a=3588" xr:uid="{C010476E-5419-4AFF-8A64-E160621C0770}"/>
    <hyperlink ref="AA299" r:id="rId437" display="https://myhockeyrankings.com/association-info?a=3588" xr:uid="{67926F01-19E1-4E4D-A1A4-8A77590F7D7B}"/>
    <hyperlink ref="AA298" r:id="rId438" display="https://myhockeyrankings.com/league-info?l=506" xr:uid="{8A687327-9D50-4442-BAA2-E1A663A944FA}"/>
    <hyperlink ref="AA297" r:id="rId439" display="https://myhockeyrankings.com/association-info?a=2335" xr:uid="{7517363B-16BE-48C6-97BE-3FEA197588EF}"/>
    <hyperlink ref="AA296" r:id="rId440" display="https://myhockeyrankings.com/association-info?a=2335" xr:uid="{7D296354-0564-48CE-A4DA-6A85013FF9BA}"/>
    <hyperlink ref="AA294" r:id="rId441" display="https://myhockeyrankings.com/league-info?l=206" xr:uid="{96A800F7-9F69-43CA-84BC-2D35F2FEAD30}"/>
    <hyperlink ref="AA293" r:id="rId442" display="https://myhockeyrankings.com/association-info?a=1597" xr:uid="{62F81624-F6BC-4240-A956-4F1B409AE700}"/>
    <hyperlink ref="AA292" r:id="rId443" display="https://myhockeyrankings.com/association-info?a=1597" xr:uid="{EBBF830F-1C1C-4092-9899-B6B6FCEE9141}"/>
    <hyperlink ref="AA289" r:id="rId444" display="https://myhockeyrankings.com/association-info?a=2649" xr:uid="{EE9D43FD-F25D-47EE-97C5-A23A057B14E2}"/>
    <hyperlink ref="AA288" r:id="rId445" display="https://myhockeyrankings.com/association-info?a=2649" xr:uid="{4B69FDE1-8ED0-4A75-B06B-9C5C3F4D15FD}"/>
    <hyperlink ref="AA286" r:id="rId446" display="https://myhockeyrankings.com/league-info?l=503" xr:uid="{A0D13B4C-EA03-4553-ABF3-E96EB0963E57}"/>
    <hyperlink ref="AA285" r:id="rId447" display="https://myhockeyrankings.com/association-info?a=1951" xr:uid="{1AF8AF7C-38AD-4EC9-9C86-69540B609A46}"/>
    <hyperlink ref="AA284" r:id="rId448" display="https://myhockeyrankings.com/association-info?a=1951" xr:uid="{2E45D44D-E88B-4712-834E-AA676B0C611D}"/>
    <hyperlink ref="AA282" r:id="rId449" display="https://myhockeyrankings.com/league-info?l=204" xr:uid="{28FCF564-7F50-4054-AC42-6D0F3EFF7C69}"/>
    <hyperlink ref="AA281" r:id="rId450" display="https://myhockeyrankings.com/association-info?a=1336" xr:uid="{92110B12-23A1-467E-A07D-509AA67BFF62}"/>
    <hyperlink ref="AA280" r:id="rId451" display="https://myhockeyrankings.com/association-info?a=1336" xr:uid="{E28A49CD-E638-40C6-83B2-4C7B552D525D}"/>
    <hyperlink ref="AA278" r:id="rId452" display="https://myhockeyrankings.com/league-info?l=503" xr:uid="{BD825B67-2836-4A6F-92CD-CF755B43843F}"/>
    <hyperlink ref="AA277" r:id="rId453" display="https://myhockeyrankings.com/association-info?a=2141" xr:uid="{F612CF63-4174-40AC-9684-C5BA5D6E1116}"/>
    <hyperlink ref="AA276" r:id="rId454" display="https://myhockeyrankings.com/association-info?a=2141" xr:uid="{864B9347-6D52-4B9C-BCA5-5D7DFF101A2B}"/>
    <hyperlink ref="AA273" r:id="rId455" display="https://myhockeyrankings.com/association-info?a=2475" xr:uid="{FAF92CEC-C907-4D7A-B5BF-2039B2E0F688}"/>
    <hyperlink ref="AA272" r:id="rId456" display="https://myhockeyrankings.com/association-info?a=2475" xr:uid="{EF10FF45-7997-45B2-A723-E31C13C06CD4}"/>
    <hyperlink ref="AA270" r:id="rId457" display="https://myhockeyrankings.com/league-info?l=768" xr:uid="{C3B09527-011E-41A0-9B11-DA163D435EB3}"/>
    <hyperlink ref="AA269" r:id="rId458" display="https://myhockeyrankings.com/association-info?a=3647" xr:uid="{0783ED20-8D0C-4CF1-B3EB-20182C90D32A}"/>
    <hyperlink ref="AA268" r:id="rId459" display="https://myhockeyrankings.com/association-info?a=3647" xr:uid="{BBCA8B18-E3CA-44EC-B205-16C1C8648C79}"/>
    <hyperlink ref="AA265" r:id="rId460" display="https://myhockeyrankings.com/association-info?a=1829" xr:uid="{BB936FE3-B725-49FF-A977-8577997B1A63}"/>
    <hyperlink ref="AA264" r:id="rId461" display="https://myhockeyrankings.com/association-info?a=1829" xr:uid="{F895083C-3BE4-46E4-B973-536073D33EAC}"/>
    <hyperlink ref="AA262" r:id="rId462" display="https://myhockeyrankings.com/league-info?l=503" xr:uid="{08A15B5D-3CCF-4F74-8B02-24C309049219}"/>
    <hyperlink ref="AA261" r:id="rId463" display="https://myhockeyrankings.com/association-info?a=2679" xr:uid="{57E5F576-B61F-48BB-98D0-339D2197ED74}"/>
    <hyperlink ref="AA260" r:id="rId464" display="https://myhockeyrankings.com/association-info?a=2679" xr:uid="{B351FFAC-A25B-4CFF-B31B-59B90FEA2394}"/>
    <hyperlink ref="AA258" r:id="rId465" display="https://myhockeyrankings.com/league-info?l=204" xr:uid="{C0B83E85-4CEB-4393-8BD8-74212CF425F4}"/>
    <hyperlink ref="AA257" r:id="rId466" display="https://myhockeyrankings.com/association-info?a=3359" xr:uid="{7A15ED1E-2A4C-453C-B639-943CC2BBF8AC}"/>
    <hyperlink ref="AA256" r:id="rId467" display="https://myhockeyrankings.com/association-info?a=3359" xr:uid="{CB6CC883-480F-4A90-86A2-CEEBD66B6CC2}"/>
    <hyperlink ref="AA253" r:id="rId468" display="https://myhockeyrankings.com/association-info?a=1335" xr:uid="{D8DE2E18-E35A-4F4B-8F71-192CD69CA676}"/>
    <hyperlink ref="AA252" r:id="rId469" display="https://myhockeyrankings.com/association-info?a=1335" xr:uid="{24EB4D18-FF24-4F89-9247-E87C4AB35FDD}"/>
    <hyperlink ref="AA250" r:id="rId470" display="https://myhockeyrankings.com/league-info?l=204" xr:uid="{6E14D8BA-DE55-45B7-9A13-916038BD4B70}"/>
    <hyperlink ref="AA249" r:id="rId471" display="https://myhockeyrankings.com/association-info?a=1798" xr:uid="{CF6D41D2-6F1F-4A9A-9B50-54521FDF0EAB}"/>
    <hyperlink ref="AA248" r:id="rId472" display="https://myhockeyrankings.com/association-info?a=1798" xr:uid="{982ACDA4-BA9F-42CF-8448-94F86790AABF}"/>
    <hyperlink ref="AA246" r:id="rId473" display="https://myhockeyrankings.com/league-info?l=503" xr:uid="{C6CF161C-657A-4A32-8B5E-7FA42FDCB21E}"/>
    <hyperlink ref="AA245" r:id="rId474" display="https://myhockeyrankings.com/association-info?a=1920" xr:uid="{124EA101-98E2-472F-9784-2335B10F9561}"/>
    <hyperlink ref="AA244" r:id="rId475" display="https://myhockeyrankings.com/association-info?a=1920" xr:uid="{FE53A73B-2EA5-4861-83CA-5355DF06EB47}"/>
    <hyperlink ref="AA241" r:id="rId476" display="https://myhockeyrankings.com/association-info?a=2614" xr:uid="{8454EB98-484E-4C13-9833-A71C16057637}"/>
    <hyperlink ref="AA240" r:id="rId477" display="https://myhockeyrankings.com/association-info?a=2614" xr:uid="{60317ADF-B6E4-49F7-B298-7312AD8DBE7C}"/>
    <hyperlink ref="AA238" r:id="rId478" display="https://myhockeyrankings.com/league-info?l=206" xr:uid="{5B76BCD4-32E3-4AE3-8D36-60F200DA7A27}"/>
    <hyperlink ref="AA237" r:id="rId479" display="https://myhockeyrankings.com/association-info?a=1368" xr:uid="{9373C7D4-2305-4EBB-9E7E-E1BC79EB1056}"/>
    <hyperlink ref="AA236" r:id="rId480" display="https://myhockeyrankings.com/association-info?a=1368" xr:uid="{772BE5B4-C155-4160-9CA4-9EDDE468D0B7}"/>
    <hyperlink ref="AA234" r:id="rId481" display="https://myhockeyrankings.com/league-info?l=273" xr:uid="{0757DF01-4DD1-414C-9A36-66EACEA5A596}"/>
    <hyperlink ref="AA233" r:id="rId482" display="https://myhockeyrankings.com/association-info?a=2687" xr:uid="{E0F3A31E-F752-4686-9338-D4F1AB81CC67}"/>
    <hyperlink ref="AA232" r:id="rId483" display="https://myhockeyrankings.com/association-info?a=2687" xr:uid="{6D8B1F1C-4ECC-4DF1-8B57-D45E0E8FBD1C}"/>
    <hyperlink ref="AA230" r:id="rId484" display="https://myhockeyrankings.com/league-info?l=506" xr:uid="{6D8EEB97-8B54-435D-A761-094AD926DEAF}"/>
    <hyperlink ref="AA229" r:id="rId485" display="https://myhockeyrankings.com/association-info?a=2977" xr:uid="{6CACE315-C19A-49A3-AE87-24A6D4783D5D}"/>
    <hyperlink ref="AA228" r:id="rId486" display="https://myhockeyrankings.com/association-info?a=2977" xr:uid="{0DBED564-59E4-4F0F-B855-DC03949B9A70}"/>
    <hyperlink ref="AA225" r:id="rId487" display="https://myhockeyrankings.com/association-info?a=2639" xr:uid="{14C27D1D-9A48-4BBC-9ACB-35625A019AE8}"/>
    <hyperlink ref="AA224" r:id="rId488" display="https://myhockeyrankings.com/association-info?a=2639" xr:uid="{2548350E-DCC8-4A50-A344-F3675A02BB0B}"/>
    <hyperlink ref="AA221" r:id="rId489" display="https://myhockeyrankings.com/association-info?a=2648" xr:uid="{C8645CCD-1CFC-4A2F-A73A-38FC0747B0F1}"/>
    <hyperlink ref="AA220" r:id="rId490" display="https://myhockeyrankings.com/association-info?a=2648" xr:uid="{A7E3BB99-FB5A-4645-BFFF-4F628CAA50F8}"/>
    <hyperlink ref="AA218" r:id="rId491" display="https://myhockeyrankings.com/league-info?l=503" xr:uid="{D3474A64-75D4-4B06-BDD5-A1CB3FA8B95A}"/>
    <hyperlink ref="AA217" r:id="rId492" display="https://myhockeyrankings.com/association-info?a=1918" xr:uid="{7161049E-B7FA-4349-B70E-836E5902D679}"/>
    <hyperlink ref="AA216" r:id="rId493" display="https://myhockeyrankings.com/association-info?a=1918" xr:uid="{B7B98AFD-8EE5-4514-84CD-3BBFF726BED7}"/>
    <hyperlink ref="AA214" r:id="rId494" display="https://myhockeyrankings.com/league-info?l=204" xr:uid="{E9D3E776-CCD2-482C-9B9E-D5B6E1EBB2D9}"/>
    <hyperlink ref="AA213" r:id="rId495" display="https://myhockeyrankings.com/association-info?a=1334" xr:uid="{01E64D1E-B71C-41C8-8161-AE0162A62359}"/>
    <hyperlink ref="AA212" r:id="rId496" display="https://myhockeyrankings.com/association-info?a=1334" xr:uid="{699909F1-0A39-47D4-B187-7F6600E52B33}"/>
    <hyperlink ref="AA209" r:id="rId497" display="https://myhockeyrankings.com/association-info?a=3722" xr:uid="{626459A3-FF3F-4FA4-8D6A-9A092579A105}"/>
    <hyperlink ref="AA208" r:id="rId498" display="https://myhockeyrankings.com/association-info?a=3722" xr:uid="{8E59F601-8C9C-4281-9AFE-B94366263F79}"/>
    <hyperlink ref="AA206" r:id="rId499" display="https://myhockeyrankings.com/league-info?l=503" xr:uid="{3EB5D196-8486-4A83-AC67-CF0B149D334D}"/>
    <hyperlink ref="AA205" r:id="rId500" display="https://myhockeyrankings.com/association-info?a=1929" xr:uid="{15DBCDAC-0F8A-49C5-AC2F-4B6CF64897CE}"/>
    <hyperlink ref="AA204" r:id="rId501" display="https://myhockeyrankings.com/association-info?a=1929" xr:uid="{E700EC4E-D380-48B8-A0CF-036E4BB53453}"/>
    <hyperlink ref="AA201" r:id="rId502" display="https://myhockeyrankings.com/association-info?a=1363" xr:uid="{1EBF9A8F-B4EC-4E55-B3D9-36767B154FC8}"/>
    <hyperlink ref="AA200" r:id="rId503" display="https://myhockeyrankings.com/association-info?a=1363" xr:uid="{E197540D-ECD6-437C-8F85-000946E6EF66}"/>
    <hyperlink ref="AA197" r:id="rId504" display="https://myhockeyrankings.com/association-info?a=3978" xr:uid="{DB11CE10-6570-4045-8609-E75BE26F2CC5}"/>
    <hyperlink ref="AA196" r:id="rId505" display="https://myhockeyrankings.com/association-info?a=3978" xr:uid="{6E365C99-4EDA-4DA2-AA30-EAB589DAEA46}"/>
    <hyperlink ref="AA194" r:id="rId506" display="https://myhockeyrankings.com/league-info?l=207" xr:uid="{C0C9BE9D-6E3B-42E1-98A4-6884024D49C1}"/>
    <hyperlink ref="AA193" r:id="rId507" display="https://myhockeyrankings.com/association-info?a=2206" xr:uid="{F4FBB64B-4BDC-4F46-BC16-E0DD4C0D2E17}"/>
    <hyperlink ref="AA192" r:id="rId508" display="https://myhockeyrankings.com/association-info?a=2206" xr:uid="{DB03460F-6DB5-46E1-8431-E0C520C8E4CF}"/>
    <hyperlink ref="AA189" r:id="rId509" display="https://myhockeyrankings.com/association-info?a=2699" xr:uid="{402B977D-0019-4F2D-982A-BE51539C2D14}"/>
    <hyperlink ref="AA188" r:id="rId510" display="https://myhockeyrankings.com/association-info?a=2699" xr:uid="{4703C139-7B13-44F7-9F98-07AB8E302F12}"/>
    <hyperlink ref="AA185" r:id="rId511" display="https://myhockeyrankings.com/association-info?a=1353" xr:uid="{28485DD0-9E20-4A95-8A5F-B2CD82B4A904}"/>
    <hyperlink ref="AA184" r:id="rId512" display="https://myhockeyrankings.com/association-info?a=1353" xr:uid="{54C91F07-D79A-4ABA-9A11-548DBC6F6FAF}"/>
    <hyperlink ref="AA181" r:id="rId513" display="https://myhockeyrankings.com/association-info?a=1823" xr:uid="{87CC1D08-8CD5-45D9-96A1-84317A48AE7A}"/>
    <hyperlink ref="AA180" r:id="rId514" display="https://myhockeyrankings.com/association-info?a=1823" xr:uid="{A58FBA4C-1A4D-486A-A405-87A0091B39F4}"/>
    <hyperlink ref="AA178" r:id="rId515" display="https://myhockeyrankings.com/league-info?l=503" xr:uid="{BBA259C9-AB9F-4EA2-97AB-444AD0CB88F0}"/>
    <hyperlink ref="AA177" r:id="rId516" display="https://myhockeyrankings.com/association-info?a=2054" xr:uid="{5D5D5FA5-C635-48A3-AD15-AAE9161CB3C3}"/>
    <hyperlink ref="AA176" r:id="rId517" display="https://myhockeyrankings.com/association-info?a=2054" xr:uid="{DBC93599-73A0-45A5-AC54-AA82F4FFB9E2}"/>
    <hyperlink ref="AA173" r:id="rId518" display="https://myhockeyrankings.com/association-info?a=4114" xr:uid="{40614E55-973D-42A1-8990-DD5FE33590FB}"/>
    <hyperlink ref="AA172" r:id="rId519" display="https://myhockeyrankings.com/association-info?a=4114" xr:uid="{E2E35077-37B2-4293-9F26-8ECC625BD5DC}"/>
    <hyperlink ref="AA169" r:id="rId520" display="https://myhockeyrankings.com/association-info?a=2734" xr:uid="{71709441-C129-4DC6-B30A-6DDB39FA91B3}"/>
    <hyperlink ref="AA168" r:id="rId521" display="https://myhockeyrankings.com/association-info?a=2734" xr:uid="{0D3E1965-3077-4959-8BF8-5FC718AB6F49}"/>
    <hyperlink ref="AA165" r:id="rId522" display="https://myhockeyrankings.com/association-info?a=1842" xr:uid="{B2B2B005-1156-4DD5-8CA0-678E68F07CAC}"/>
    <hyperlink ref="AA164" r:id="rId523" display="https://myhockeyrankings.com/association-info?a=1842" xr:uid="{E5C5F43A-C6A4-4BFB-9E6C-D619892FE46C}"/>
    <hyperlink ref="AA161" r:id="rId524" display="https://myhockeyrankings.com/association-info?a=2951" xr:uid="{770B1395-3894-4E75-859F-8F9BFE09D6E2}"/>
    <hyperlink ref="AA160" r:id="rId525" display="https://myhockeyrankings.com/association-info?a=2951" xr:uid="{B57E4606-8AD1-4471-A77B-EDE3F0A3728C}"/>
    <hyperlink ref="AA158" r:id="rId526" display="https://myhockeyrankings.com/league-info?l=639" xr:uid="{ECFB332F-18C1-4DD9-984B-6F6094957C0B}"/>
    <hyperlink ref="AA157" r:id="rId527" display="https://myhockeyrankings.com/association-info?a=2608" xr:uid="{CDE06DB5-FA90-46F3-BD0F-1B43C2BF60B4}"/>
    <hyperlink ref="AA156" r:id="rId528" display="https://myhockeyrankings.com/association-info?a=2608" xr:uid="{FD1E1B12-4873-4CA5-BCE1-61C711DAD434}"/>
    <hyperlink ref="AA155" r:id="rId529" display="https://myhockeyrankings.com/league-info?l=207" xr:uid="{2E235700-C5C6-4D10-8AF7-6BED862E29A5}"/>
    <hyperlink ref="AA154" r:id="rId530" display="https://myhockeyrankings.com/association-info?a=2542" xr:uid="{CC8CC0E7-6076-4E24-9F0E-B619C23A1C69}"/>
    <hyperlink ref="AA153" r:id="rId531" display="https://myhockeyrankings.com/association-info?a=2542" xr:uid="{5879512B-636C-42C3-AE47-62C40CA8AE3C}"/>
    <hyperlink ref="AA151" r:id="rId532" display="https://myhockeyrankings.com/league-info?l=503" xr:uid="{B870C15C-73B0-45DD-BA7D-A5833BACC8F7}"/>
    <hyperlink ref="AA150" r:id="rId533" display="https://myhockeyrankings.com/association-info?a=2144" xr:uid="{B33C2CBE-FBAF-4574-91B8-1C1F65019728}"/>
    <hyperlink ref="AA149" r:id="rId534" display="https://myhockeyrankings.com/association-info?a=2144" xr:uid="{608FC4AB-0AC3-4452-B530-61161A7AC93D}"/>
    <hyperlink ref="AA146" r:id="rId535" display="https://myhockeyrankings.com/association-info?a=1348" xr:uid="{347DACFF-A306-4EE7-8819-35C7C16CCE1C}"/>
    <hyperlink ref="AA145" r:id="rId536" display="https://myhockeyrankings.com/association-info?a=1348" xr:uid="{44E408DE-C6CF-481F-B79D-73D5F2B794E6}"/>
    <hyperlink ref="AA142" r:id="rId537" display="https://myhockeyrankings.com/association-info?a=2208" xr:uid="{F4BE82F4-DC65-4FA1-AF79-B8AFAFA75EA0}"/>
    <hyperlink ref="AA141" r:id="rId538" display="https://myhockeyrankings.com/association-info?a=2208" xr:uid="{D3EDA3C0-41CD-4BB2-B883-0938FCAE0E91}"/>
    <hyperlink ref="AA139" r:id="rId539" display="https://myhockeyrankings.com/league-info?l=503" xr:uid="{49D5D9AA-BA51-4A6C-9638-137977F33901}"/>
    <hyperlink ref="AA138" r:id="rId540" display="https://myhockeyrankings.com/association-info?a=1910" xr:uid="{C4EB3B8D-360E-4B12-9637-DF3BA5A971B0}"/>
    <hyperlink ref="AA137" r:id="rId541" display="https://myhockeyrankings.com/association-info?a=1910" xr:uid="{E4D3DDE7-D5C2-478A-BF9C-39AEC0A86A60}"/>
    <hyperlink ref="AA134" r:id="rId542" display="https://myhockeyrankings.com/association-info?a=1813" xr:uid="{3DE2AC99-2C50-44BD-98B6-C65E2C60855E}"/>
    <hyperlink ref="AA133" r:id="rId543" display="https://myhockeyrankings.com/association-info?a=1813" xr:uid="{C49D0A7D-69A5-4B4D-976F-47ED35C30EDE}"/>
    <hyperlink ref="AA131" r:id="rId544" display="https://myhockeyrankings.com/league-info?l=207" xr:uid="{479B9A06-9904-471A-9183-40E732AE9393}"/>
    <hyperlink ref="AA130" r:id="rId545" display="https://myhockeyrankings.com/association-info?a=2770" xr:uid="{8BCD67B7-F3B0-426D-B9D6-F5251982D85F}"/>
    <hyperlink ref="AA129" r:id="rId546" display="https://myhockeyrankings.com/association-info?a=2770" xr:uid="{ABFBCDB3-3AED-455E-A89B-30D9E342B9BE}"/>
    <hyperlink ref="AA128" r:id="rId547" display="https://myhockeyrankings.com/league-info?l=600" xr:uid="{47EEFA30-207C-499D-87E9-B239AA01E939}"/>
    <hyperlink ref="AA127" r:id="rId548" display="https://myhockeyrankings.com/association-info?a=3558" xr:uid="{F7BDED75-23BA-45EB-BAD1-E7F6F0202CAC}"/>
    <hyperlink ref="AA126" r:id="rId549" display="https://myhockeyrankings.com/association-info?a=3558" xr:uid="{504C7F03-ADDF-4109-9F8B-27077BF91FB7}"/>
    <hyperlink ref="AA124" r:id="rId550" display="https://myhockeyrankings.com/league-info?l=272" xr:uid="{461278FB-0C13-45C3-A48B-C002FEEC0C76}"/>
    <hyperlink ref="AA123" r:id="rId551" display="https://myhockeyrankings.com/association-info?a=2682" xr:uid="{5693B38F-9E60-4A69-9160-FC46B68E0E5D}"/>
    <hyperlink ref="AA122" r:id="rId552" display="https://myhockeyrankings.com/association-info?a=2682" xr:uid="{4139B5BF-D9C3-477C-8810-A3E54065C2D0}"/>
    <hyperlink ref="AA120" r:id="rId553" display="https://myhockeyrankings.com/league-info?l=503" xr:uid="{9359BDB5-5CC8-4719-832B-A2605A82CDF9}"/>
    <hyperlink ref="AA119" r:id="rId554" display="https://myhockeyrankings.com/association-info?a=1928" xr:uid="{9F7CB350-4AB7-4E63-9E1C-5DB0736BCE98}"/>
    <hyperlink ref="AA118" r:id="rId555" display="https://myhockeyrankings.com/association-info?a=1928" xr:uid="{D8459D4B-2E03-4F1E-9AE6-B935BB8D2095}"/>
    <hyperlink ref="AA115" r:id="rId556" display="https://myhockeyrankings.com/association-info?a=1352" xr:uid="{643F3649-F7A6-4E9F-933F-282E004520A6}"/>
    <hyperlink ref="AA114" r:id="rId557" display="https://myhockeyrankings.com/association-info?a=1352" xr:uid="{2F98248F-BDE7-455D-9642-63B41FEA4486}"/>
    <hyperlink ref="AA111" r:id="rId558" display="https://myhockeyrankings.com/association-info?a=1837" xr:uid="{A7639E11-B201-4279-A9AA-44604B02B4E4}"/>
    <hyperlink ref="AA110" r:id="rId559" display="https://myhockeyrankings.com/association-info?a=1837" xr:uid="{D03588FA-4F9D-4B63-A52B-26FD72584EBF}"/>
    <hyperlink ref="AA108" r:id="rId560" display="https://myhockeyrankings.com/league-info?l=503" xr:uid="{34A5C21C-C69C-4CAE-B89A-E57C8BC65655}"/>
    <hyperlink ref="AA107" r:id="rId561" display="https://myhockeyrankings.com/association-info?a=2432" xr:uid="{5739B1E4-5BAB-4410-837E-23A66CEB8878}"/>
    <hyperlink ref="AA106" r:id="rId562" display="https://myhockeyrankings.com/association-info?a=2432" xr:uid="{D8AF6ABC-C46F-48A6-AF10-DA37B2854DFE}"/>
    <hyperlink ref="AA103" r:id="rId563" display="https://myhockeyrankings.com/association-info?a=2647" xr:uid="{11A55770-022A-4B33-A2B9-48A6BB842D1F}"/>
    <hyperlink ref="AA102" r:id="rId564" display="https://myhockeyrankings.com/association-info?a=2647" xr:uid="{2437AABE-600E-48BB-B6BA-BABA67D9A49F}"/>
    <hyperlink ref="AA99" r:id="rId565" display="https://myhockeyrankings.com/association-info?a=2646" xr:uid="{39D729B4-E204-4BB8-86FC-0C4DB9D00EF9}"/>
    <hyperlink ref="AA98" r:id="rId566" display="https://myhockeyrankings.com/association-info?a=2646" xr:uid="{79E9831E-0D92-42BA-80F1-90B2749A6969}"/>
    <hyperlink ref="AA96" r:id="rId567" display="https://myhockeyrankings.com/league-info?l=503" xr:uid="{17C6369A-C500-4969-86E3-95BD5826ABFB}"/>
    <hyperlink ref="AA95" r:id="rId568" display="https://myhockeyrankings.com/association-info?a=2450" xr:uid="{AECD8C47-79B5-42D4-B791-7A6A15347E45}"/>
    <hyperlink ref="AA94" r:id="rId569" display="https://myhockeyrankings.com/association-info?a=2450" xr:uid="{51CCD781-840F-4AE9-965C-ED69C045B319}"/>
    <hyperlink ref="AA91" r:id="rId570" display="https://myhockeyrankings.com/association-info?a=2472" xr:uid="{D7CC4609-74E6-404D-B9E6-3CE86DD94FED}"/>
    <hyperlink ref="AA90" r:id="rId571" display="https://myhockeyrankings.com/association-info?a=2472" xr:uid="{0B490B1B-E22C-4064-9C4C-832447F30843}"/>
    <hyperlink ref="AA87" r:id="rId572" display="https://myhockeyrankings.com/association-info?a=3987" xr:uid="{5780E3F9-FAE9-4BF5-822B-FE87430567C2}"/>
    <hyperlink ref="AA86" r:id="rId573" display="https://myhockeyrankings.com/association-info?a=3987" xr:uid="{319B220F-E550-4194-AE09-95FAC2C68A87}"/>
    <hyperlink ref="AA84" r:id="rId574" display="https://myhockeyrankings.com/league-info?l=207" xr:uid="{83442221-3802-4020-ACA7-606ABD4A9BD9}"/>
    <hyperlink ref="AA83" r:id="rId575" display="https://myhockeyrankings.com/association-info?a=2613" xr:uid="{38DA8727-9A87-45BB-92B3-CBEADAD0D23C}"/>
    <hyperlink ref="AA82" r:id="rId576" display="https://myhockeyrankings.com/association-info?a=2613" xr:uid="{5A7CF1DB-5CD7-4A41-8D0F-14FB9ADD65FC}"/>
    <hyperlink ref="AA80" r:id="rId577" display="https://myhockeyrankings.com/league-info?l=657" xr:uid="{EFE4E943-B77C-41A2-8C25-37AD312DEB5E}"/>
    <hyperlink ref="AA79" r:id="rId578" display="https://myhockeyrankings.com/association-info?a=3771" xr:uid="{9DBECCAC-43D6-4CCD-9AE3-08FEAB0969AC}"/>
    <hyperlink ref="AA78" r:id="rId579" display="https://myhockeyrankings.com/association-info?a=3771" xr:uid="{53571561-3F08-4CC1-A866-EABB9FA0FBE4}"/>
    <hyperlink ref="AA76" r:id="rId580" display="https://myhockeyrankings.com/league-info?l=503" xr:uid="{87F896FF-AA49-4AD1-A8D9-F301CAD7138F}"/>
    <hyperlink ref="AA75" r:id="rId581" display="https://myhockeyrankings.com/association-info?a=1927" xr:uid="{113769F3-D1BF-41EF-8F8D-2B61B9A07A1D}"/>
    <hyperlink ref="AA74" r:id="rId582" display="https://myhockeyrankings.com/association-info?a=1927" xr:uid="{BD79F4BB-8AD8-4083-B782-A408E7D2DC4A}"/>
    <hyperlink ref="AA71" r:id="rId583" display="https://myhockeyrankings.com/association-info?a=1836" xr:uid="{585821E3-D598-4CE9-99BE-46323B8436EC}"/>
    <hyperlink ref="AA70" r:id="rId584" display="https://myhockeyrankings.com/association-info?a=1836" xr:uid="{E6AA8F4F-B625-4E4D-9A0D-13ACD64D81E6}"/>
    <hyperlink ref="AA68" r:id="rId585" display="https://myhockeyrankings.com/league-info?l=217" xr:uid="{66343607-1C7D-49CA-ACAA-4940FC53502D}"/>
    <hyperlink ref="AA67" r:id="rId586" display="https://myhockeyrankings.com/association-info?a=2339" xr:uid="{ABA277BF-C5FB-4AF4-9EC0-4A05C9E2D384}"/>
    <hyperlink ref="AA66" r:id="rId587" display="https://myhockeyrankings.com/association-info?a=2339" xr:uid="{FA08CB31-6921-4D5C-AE5A-F0456C0D3DB5}"/>
    <hyperlink ref="AA64" r:id="rId588" display="https://myhockeyrankings.com/league-info?l=273" xr:uid="{7A66EF43-7F33-4400-99D1-D388B87A9261}"/>
    <hyperlink ref="AA63" r:id="rId589" display="https://myhockeyrankings.com/association-info?a=2693" xr:uid="{72B3F616-DDE3-4CC3-B356-AC13BDED4EF1}"/>
    <hyperlink ref="AA62" r:id="rId590" display="https://myhockeyrankings.com/association-info?a=2693" xr:uid="{A2A1736F-BB0D-49F5-A3DB-69EC89D465A3}"/>
    <hyperlink ref="AA59" r:id="rId591" display="https://myhockeyrankings.com/association-info?a=2151" xr:uid="{F3AD76A1-5DAB-4F35-A9CA-201B46173FBC}"/>
    <hyperlink ref="AA58" r:id="rId592" display="https://myhockeyrankings.com/association-info?a=2151" xr:uid="{EA56C406-19FE-4995-9249-02F71E4A2852}"/>
    <hyperlink ref="AA56" r:id="rId593" display="https://myhockeyrankings.com/league-info?l=207" xr:uid="{5DB2C3F9-AF0C-411E-A81E-1A02667ED052}"/>
    <hyperlink ref="AA55" r:id="rId594" display="https://myhockeyrankings.com/association-info?a=2557" xr:uid="{B1E2C278-3973-4EF8-8AC0-57EDD2088C9A}"/>
    <hyperlink ref="AA54" r:id="rId595" display="https://myhockeyrankings.com/association-info?a=2557" xr:uid="{A125E902-BFEA-49A5-86A0-298C5525824C}"/>
    <hyperlink ref="AA52" r:id="rId596" display="https://myhockeyrankings.com/league-info?l=272" xr:uid="{5B9FACB0-6D78-4F84-BE04-E66006BC37BB}"/>
    <hyperlink ref="AA51" r:id="rId597" display="https://myhockeyrankings.com/association-info?a=2157" xr:uid="{F8A5AAE6-C5C1-4C9F-A4EF-C7661F4AD9F4}"/>
    <hyperlink ref="AA50" r:id="rId598" display="https://myhockeyrankings.com/association-info?a=2157" xr:uid="{9A07CB7B-6610-4FE8-9F32-10148FEAD2F3}"/>
    <hyperlink ref="AA47" r:id="rId599" display="https://myhockeyrankings.com/association-info?a=2765" xr:uid="{A59ED5D7-B597-4F53-99B3-C3E7F85F24BC}"/>
    <hyperlink ref="AA46" r:id="rId600" display="https://myhockeyrankings.com/association-info?a=2765" xr:uid="{21174BD5-92F7-494D-B48A-5C4780BC6531}"/>
    <hyperlink ref="AA44" r:id="rId601" display="https://myhockeyrankings.com/league-info?l=503" xr:uid="{0EF80AB7-40E4-427F-865F-F774C2A1097D}"/>
    <hyperlink ref="AA43" r:id="rId602" display="https://myhockeyrankings.com/association-info?a=1917" xr:uid="{54529881-3466-48B4-B8F7-1D415318701C}"/>
    <hyperlink ref="AA42" r:id="rId603" display="https://myhockeyrankings.com/association-info?a=1917" xr:uid="{B141399E-EEB7-47E9-B030-109F83751677}"/>
    <hyperlink ref="AA39" r:id="rId604" display="https://myhockeyrankings.com/association-info?a=2658" xr:uid="{2335F7BA-406A-4F7C-96ED-DD4017AA5ADD}"/>
    <hyperlink ref="AA38" r:id="rId605" display="https://myhockeyrankings.com/association-info?a=2658" xr:uid="{9499A1BF-9142-4A5B-A0E0-054D42758083}"/>
    <hyperlink ref="AA31" r:id="rId606" display="https://myhockeyrankings.com/league-info?l=638" xr:uid="{7DEFFC96-3429-4D92-8A2D-B1CCF1B2FF55}"/>
  </hyperlinks>
  <pageMargins left="0.7" right="0.7" top="0.75" bottom="0.75" header="0.3" footer="0.3"/>
  <drawing r:id="rId607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0661B-9EBF-4E90-B50A-422E41BB7DBE}">
  <dimension ref="A1:BA1600"/>
  <sheetViews>
    <sheetView workbookViewId="0">
      <selection sqref="A1:XFD1048576"/>
    </sheetView>
  </sheetViews>
  <sheetFormatPr defaultRowHeight="14.4"/>
  <cols>
    <col min="1" max="1" width="15.6640625" bestFit="1" customWidth="1"/>
    <col min="2" max="2" width="29.33203125" bestFit="1" customWidth="1"/>
    <col min="3" max="3" width="36.33203125" bestFit="1" customWidth="1"/>
    <col min="4" max="4" width="35.77734375" bestFit="1" customWidth="1"/>
    <col min="5" max="5" width="31" bestFit="1" customWidth="1"/>
    <col min="6" max="6" width="29" bestFit="1" customWidth="1"/>
    <col min="7" max="7" width="26.109375" bestFit="1" customWidth="1"/>
    <col min="8" max="8" width="29" bestFit="1" customWidth="1"/>
    <col min="9" max="9" width="28.6640625" bestFit="1" customWidth="1"/>
    <col min="10" max="10" width="35.33203125" bestFit="1" customWidth="1"/>
    <col min="11" max="11" width="36.109375" bestFit="1" customWidth="1"/>
    <col min="12" max="12" width="27.44140625" bestFit="1" customWidth="1"/>
    <col min="13" max="13" width="27.88671875" bestFit="1" customWidth="1"/>
    <col min="14" max="14" width="28.5546875" bestFit="1" customWidth="1"/>
    <col min="15" max="15" width="30.21875" bestFit="1" customWidth="1"/>
    <col min="16" max="16" width="32.88671875" bestFit="1" customWidth="1"/>
    <col min="17" max="17" width="23.6640625" bestFit="1" customWidth="1"/>
    <col min="18" max="18" width="22.77734375" bestFit="1" customWidth="1"/>
    <col min="19" max="19" width="32.6640625" bestFit="1" customWidth="1"/>
    <col min="20" max="20" width="28.21875" bestFit="1" customWidth="1"/>
    <col min="21" max="21" width="26.109375" bestFit="1" customWidth="1"/>
    <col min="22" max="22" width="23.77734375" bestFit="1" customWidth="1"/>
    <col min="23" max="23" width="24" bestFit="1" customWidth="1"/>
    <col min="24" max="24" width="27.88671875" bestFit="1" customWidth="1"/>
    <col min="25" max="25" width="30.5546875" bestFit="1" customWidth="1"/>
    <col min="26" max="26" width="32.44140625" bestFit="1" customWidth="1"/>
    <col min="27" max="27" width="31.5546875" bestFit="1" customWidth="1"/>
    <col min="28" max="28" width="35" bestFit="1" customWidth="1"/>
    <col min="29" max="29" width="23.21875" bestFit="1" customWidth="1"/>
    <col min="30" max="30" width="23.77734375" bestFit="1" customWidth="1"/>
    <col min="31" max="31" width="21.44140625" bestFit="1" customWidth="1"/>
    <col min="32" max="32" width="24.21875" bestFit="1" customWidth="1"/>
    <col min="33" max="33" width="31.77734375" bestFit="1" customWidth="1"/>
    <col min="34" max="34" width="26.21875" bestFit="1" customWidth="1"/>
    <col min="36" max="36" width="24" bestFit="1" customWidth="1"/>
    <col min="38" max="38" width="30.6640625" bestFit="1" customWidth="1"/>
    <col min="39" max="39" width="27.21875" bestFit="1" customWidth="1"/>
    <col min="40" max="40" width="31" bestFit="1" customWidth="1"/>
    <col min="41" max="41" width="27.44140625" bestFit="1" customWidth="1"/>
    <col min="42" max="42" width="24.6640625" bestFit="1" customWidth="1"/>
    <col min="43" max="43" width="32.77734375" bestFit="1" customWidth="1"/>
    <col min="44" max="44" width="33.21875" bestFit="1" customWidth="1"/>
    <col min="45" max="45" width="24.109375" bestFit="1" customWidth="1"/>
    <col min="46" max="46" width="23.33203125" bestFit="1" customWidth="1"/>
    <col min="47" max="47" width="24.44140625" bestFit="1" customWidth="1"/>
    <col min="48" max="48" width="26" bestFit="1" customWidth="1"/>
    <col min="49" max="49" width="28.44140625" bestFit="1" customWidth="1"/>
    <col min="50" max="50" width="27.5546875" bestFit="1" customWidth="1"/>
    <col min="51" max="51" width="26.5546875" bestFit="1" customWidth="1"/>
    <col min="52" max="52" width="30.33203125" bestFit="1" customWidth="1"/>
    <col min="53" max="53" width="24.33203125" bestFit="1" customWidth="1"/>
  </cols>
  <sheetData>
    <row r="1" spans="1:53">
      <c r="B1" t="s">
        <v>3213</v>
      </c>
      <c r="C1" t="s">
        <v>4226</v>
      </c>
      <c r="D1" t="s">
        <v>4599</v>
      </c>
      <c r="E1" t="s">
        <v>4850</v>
      </c>
      <c r="F1" t="s">
        <v>5088</v>
      </c>
      <c r="G1" t="s">
        <v>5182</v>
      </c>
      <c r="H1" t="s">
        <v>5243</v>
      </c>
      <c r="I1" t="s">
        <v>5325</v>
      </c>
      <c r="J1" t="s">
        <v>5366</v>
      </c>
      <c r="K1" t="s">
        <v>5366</v>
      </c>
      <c r="L1" t="s">
        <v>5900</v>
      </c>
      <c r="M1" t="s">
        <v>6240</v>
      </c>
      <c r="N1" t="s">
        <v>6333</v>
      </c>
      <c r="O1" t="s">
        <v>6431</v>
      </c>
      <c r="P1" t="s">
        <v>6554</v>
      </c>
      <c r="Q1" t="s">
        <v>6594</v>
      </c>
      <c r="R1" t="s">
        <v>6625</v>
      </c>
      <c r="S1" t="s">
        <v>6642</v>
      </c>
      <c r="T1" t="s">
        <v>6733</v>
      </c>
      <c r="U1" t="s">
        <v>6796</v>
      </c>
      <c r="V1" t="s">
        <v>6817</v>
      </c>
      <c r="W1" t="s">
        <v>6847</v>
      </c>
      <c r="X1" t="s">
        <v>6874</v>
      </c>
      <c r="Y1" t="s">
        <v>6903</v>
      </c>
      <c r="Z1" t="s">
        <v>6948</v>
      </c>
      <c r="AA1" t="s">
        <v>7291</v>
      </c>
      <c r="AB1" t="s">
        <v>7470</v>
      </c>
      <c r="AC1" t="s">
        <v>7775</v>
      </c>
      <c r="AD1" t="s">
        <v>7804</v>
      </c>
      <c r="AE1" t="s">
        <v>7833</v>
      </c>
      <c r="AF1" t="s">
        <v>7843</v>
      </c>
      <c r="AG1" t="s">
        <v>7855</v>
      </c>
      <c r="AH1" t="s">
        <v>7914</v>
      </c>
      <c r="AJ1" t="s">
        <v>8013</v>
      </c>
      <c r="AL1" t="s">
        <v>8028</v>
      </c>
      <c r="AM1" t="s">
        <v>8297</v>
      </c>
      <c r="AN1" t="s">
        <v>8328</v>
      </c>
      <c r="AO1" t="s">
        <v>8378</v>
      </c>
      <c r="AP1" t="s">
        <v>8467</v>
      </c>
      <c r="AQ1" t="s">
        <v>8480</v>
      </c>
      <c r="AR1" t="s">
        <v>8601</v>
      </c>
      <c r="AS1" t="s">
        <v>8628</v>
      </c>
      <c r="AT1" t="s">
        <v>8653</v>
      </c>
      <c r="AU1" t="s">
        <v>8668</v>
      </c>
      <c r="AV1" t="s">
        <v>8704</v>
      </c>
      <c r="AW1" t="s">
        <v>8728</v>
      </c>
      <c r="AX1" t="s">
        <v>8766</v>
      </c>
      <c r="AY1" t="s">
        <v>8802</v>
      </c>
      <c r="AZ1" t="s">
        <v>8845</v>
      </c>
      <c r="BA1" t="s">
        <v>9013</v>
      </c>
    </row>
    <row r="2" spans="1:53">
      <c r="A2" t="s">
        <v>2271</v>
      </c>
      <c r="B2" t="s">
        <v>3214</v>
      </c>
      <c r="C2" t="s">
        <v>4227</v>
      </c>
      <c r="D2" t="s">
        <v>4600</v>
      </c>
      <c r="E2" t="s">
        <v>4851</v>
      </c>
      <c r="F2" t="s">
        <v>5089</v>
      </c>
      <c r="G2" t="s">
        <v>5183</v>
      </c>
      <c r="H2" t="s">
        <v>5244</v>
      </c>
      <c r="I2" t="s">
        <v>5326</v>
      </c>
      <c r="J2" t="s">
        <v>5367</v>
      </c>
      <c r="K2" t="s">
        <v>5807</v>
      </c>
      <c r="L2" t="s">
        <v>5901</v>
      </c>
      <c r="M2" t="s">
        <v>6241</v>
      </c>
      <c r="N2" t="s">
        <v>6334</v>
      </c>
      <c r="O2" t="s">
        <v>6432</v>
      </c>
      <c r="P2" t="s">
        <v>6555</v>
      </c>
      <c r="Q2" t="s">
        <v>6595</v>
      </c>
      <c r="R2" t="s">
        <v>6626</v>
      </c>
      <c r="S2" t="s">
        <v>6643</v>
      </c>
      <c r="T2" t="s">
        <v>6734</v>
      </c>
      <c r="U2" t="s">
        <v>6797</v>
      </c>
      <c r="V2" t="s">
        <v>6818</v>
      </c>
      <c r="W2" t="s">
        <v>6848</v>
      </c>
      <c r="X2" t="s">
        <v>6875</v>
      </c>
      <c r="Y2" t="s">
        <v>6904</v>
      </c>
      <c r="Z2" t="s">
        <v>6949</v>
      </c>
      <c r="AA2" t="s">
        <v>7292</v>
      </c>
      <c r="AB2" t="s">
        <v>7471</v>
      </c>
      <c r="AC2" t="s">
        <v>7776</v>
      </c>
      <c r="AD2" t="s">
        <v>7805</v>
      </c>
      <c r="AE2" t="s">
        <v>7834</v>
      </c>
      <c r="AF2" t="s">
        <v>7844</v>
      </c>
      <c r="AG2" t="s">
        <v>7856</v>
      </c>
      <c r="AH2" t="s">
        <v>7915</v>
      </c>
      <c r="AJ2" t="s">
        <v>8014</v>
      </c>
      <c r="AL2" t="s">
        <v>8029</v>
      </c>
      <c r="AM2" t="s">
        <v>8298</v>
      </c>
      <c r="AN2" t="s">
        <v>8329</v>
      </c>
      <c r="AO2" t="s">
        <v>8379</v>
      </c>
      <c r="AP2" t="s">
        <v>8468</v>
      </c>
      <c r="AQ2" t="s">
        <v>8481</v>
      </c>
      <c r="AR2" t="s">
        <v>8602</v>
      </c>
      <c r="AS2" t="s">
        <v>8629</v>
      </c>
      <c r="AT2" t="s">
        <v>8654</v>
      </c>
      <c r="AU2" t="s">
        <v>8669</v>
      </c>
      <c r="AV2" t="s">
        <v>8705</v>
      </c>
      <c r="AW2" t="s">
        <v>8729</v>
      </c>
      <c r="AX2" t="s">
        <v>8767</v>
      </c>
      <c r="AY2" t="s">
        <v>8803</v>
      </c>
      <c r="AZ2" t="s">
        <v>8846</v>
      </c>
      <c r="BA2" t="s">
        <v>9014</v>
      </c>
    </row>
    <row r="3" spans="1:53">
      <c r="A3" t="s">
        <v>9042</v>
      </c>
      <c r="B3" t="s">
        <v>3215</v>
      </c>
      <c r="C3" t="s">
        <v>4228</v>
      </c>
      <c r="D3" t="s">
        <v>4601</v>
      </c>
      <c r="E3" t="s">
        <v>4852</v>
      </c>
      <c r="F3" t="s">
        <v>5090</v>
      </c>
      <c r="G3" t="s">
        <v>5184</v>
      </c>
      <c r="H3" t="s">
        <v>5245</v>
      </c>
      <c r="I3" t="s">
        <v>5327</v>
      </c>
      <c r="J3" t="s">
        <v>5368</v>
      </c>
      <c r="K3" t="s">
        <v>5808</v>
      </c>
      <c r="L3" t="s">
        <v>5902</v>
      </c>
      <c r="M3" t="s">
        <v>6242</v>
      </c>
      <c r="N3" t="s">
        <v>6335</v>
      </c>
      <c r="O3" t="s">
        <v>6433</v>
      </c>
      <c r="P3" t="s">
        <v>6556</v>
      </c>
      <c r="Q3" t="s">
        <v>6596</v>
      </c>
      <c r="R3" t="s">
        <v>6627</v>
      </c>
      <c r="S3" t="s">
        <v>6644</v>
      </c>
      <c r="T3" t="s">
        <v>6735</v>
      </c>
      <c r="U3" t="s">
        <v>6798</v>
      </c>
      <c r="V3" t="s">
        <v>6819</v>
      </c>
      <c r="W3" t="s">
        <v>6849</v>
      </c>
      <c r="X3" t="s">
        <v>6876</v>
      </c>
      <c r="Y3" t="s">
        <v>6905</v>
      </c>
      <c r="Z3" t="s">
        <v>6950</v>
      </c>
      <c r="AA3" t="s">
        <v>7293</v>
      </c>
      <c r="AB3" t="s">
        <v>7472</v>
      </c>
      <c r="AC3" t="s">
        <v>7777</v>
      </c>
      <c r="AD3" t="s">
        <v>7806</v>
      </c>
      <c r="AE3" t="s">
        <v>7835</v>
      </c>
      <c r="AF3" t="s">
        <v>7845</v>
      </c>
      <c r="AG3" t="s">
        <v>7857</v>
      </c>
      <c r="AH3" t="s">
        <v>7916</v>
      </c>
      <c r="AJ3" t="s">
        <v>8015</v>
      </c>
      <c r="AL3" t="s">
        <v>8030</v>
      </c>
      <c r="AM3" t="s">
        <v>8299</v>
      </c>
      <c r="AN3" t="s">
        <v>8330</v>
      </c>
      <c r="AO3" t="s">
        <v>8380</v>
      </c>
      <c r="AP3" t="s">
        <v>8469</v>
      </c>
      <c r="AQ3" t="s">
        <v>8482</v>
      </c>
      <c r="AR3" t="s">
        <v>8603</v>
      </c>
      <c r="AS3" t="s">
        <v>8630</v>
      </c>
      <c r="AT3" t="s">
        <v>8655</v>
      </c>
      <c r="AU3" t="s">
        <v>8670</v>
      </c>
      <c r="AV3" t="s">
        <v>8706</v>
      </c>
      <c r="AW3" t="s">
        <v>8730</v>
      </c>
      <c r="AX3" t="s">
        <v>8768</v>
      </c>
      <c r="AY3" t="s">
        <v>8804</v>
      </c>
      <c r="AZ3" t="s">
        <v>8847</v>
      </c>
      <c r="BA3" t="s">
        <v>9015</v>
      </c>
    </row>
    <row r="4" spans="1:53">
      <c r="A4" t="s">
        <v>9043</v>
      </c>
      <c r="B4" t="s">
        <v>3718</v>
      </c>
      <c r="C4" t="s">
        <v>4229</v>
      </c>
      <c r="D4" t="s">
        <v>4602</v>
      </c>
      <c r="E4" t="s">
        <v>4853</v>
      </c>
      <c r="F4" t="s">
        <v>5091</v>
      </c>
      <c r="G4" t="s">
        <v>3437</v>
      </c>
      <c r="H4" t="s">
        <v>5246</v>
      </c>
      <c r="I4" t="s">
        <v>5328</v>
      </c>
      <c r="J4" t="s">
        <v>5369</v>
      </c>
      <c r="K4" t="s">
        <v>5401</v>
      </c>
      <c r="L4" t="s">
        <v>5903</v>
      </c>
      <c r="M4" t="s">
        <v>6243</v>
      </c>
      <c r="N4" t="s">
        <v>6336</v>
      </c>
      <c r="O4" t="s">
        <v>3437</v>
      </c>
      <c r="P4" t="s">
        <v>6557</v>
      </c>
      <c r="Q4" t="s">
        <v>6597</v>
      </c>
      <c r="R4" t="s">
        <v>6628</v>
      </c>
      <c r="S4" t="s">
        <v>6645</v>
      </c>
      <c r="T4" t="s">
        <v>6736</v>
      </c>
      <c r="U4" t="s">
        <v>6799</v>
      </c>
      <c r="V4" t="s">
        <v>3437</v>
      </c>
      <c r="W4" t="s">
        <v>6850</v>
      </c>
      <c r="X4" t="s">
        <v>6877</v>
      </c>
      <c r="Y4" t="s">
        <v>6906</v>
      </c>
      <c r="Z4" t="s">
        <v>6951</v>
      </c>
      <c r="AA4" t="s">
        <v>6866</v>
      </c>
      <c r="AB4" t="s">
        <v>7473</v>
      </c>
      <c r="AC4" t="s">
        <v>7778</v>
      </c>
      <c r="AD4" t="s">
        <v>7807</v>
      </c>
      <c r="AE4" t="s">
        <v>6877</v>
      </c>
      <c r="AF4" t="s">
        <v>3437</v>
      </c>
      <c r="AG4" t="s">
        <v>7858</v>
      </c>
      <c r="AH4" t="s">
        <v>7917</v>
      </c>
      <c r="AJ4" t="s">
        <v>6702</v>
      </c>
      <c r="AL4" t="s">
        <v>8031</v>
      </c>
      <c r="AM4" t="s">
        <v>8300</v>
      </c>
      <c r="AN4" t="s">
        <v>7829</v>
      </c>
      <c r="AO4" t="s">
        <v>6850</v>
      </c>
      <c r="AP4" t="s">
        <v>3437</v>
      </c>
      <c r="AQ4" t="s">
        <v>8383</v>
      </c>
      <c r="AR4" t="s">
        <v>7139</v>
      </c>
      <c r="AS4" t="s">
        <v>6893</v>
      </c>
      <c r="AT4" t="s">
        <v>6808</v>
      </c>
      <c r="AU4" t="s">
        <v>8671</v>
      </c>
      <c r="AV4" t="s">
        <v>8707</v>
      </c>
      <c r="AW4" t="s">
        <v>8731</v>
      </c>
      <c r="AX4" t="s">
        <v>8769</v>
      </c>
      <c r="AY4" t="s">
        <v>4605</v>
      </c>
      <c r="AZ4" t="s">
        <v>8848</v>
      </c>
      <c r="BA4" t="s">
        <v>9016</v>
      </c>
    </row>
    <row r="5" spans="1:53">
      <c r="A5" t="s">
        <v>2271</v>
      </c>
      <c r="B5" t="s">
        <v>3217</v>
      </c>
      <c r="C5" t="s">
        <v>4230</v>
      </c>
      <c r="D5" t="s">
        <v>4603</v>
      </c>
      <c r="E5" t="s">
        <v>4854</v>
      </c>
      <c r="F5" t="s">
        <v>5092</v>
      </c>
      <c r="G5" t="s">
        <v>5185</v>
      </c>
      <c r="H5" t="s">
        <v>5247</v>
      </c>
      <c r="I5" t="s">
        <v>5329</v>
      </c>
      <c r="J5" t="s">
        <v>5370</v>
      </c>
      <c r="K5" t="s">
        <v>5809</v>
      </c>
      <c r="L5" t="s">
        <v>5904</v>
      </c>
      <c r="M5" t="s">
        <v>6244</v>
      </c>
      <c r="N5" t="s">
        <v>6337</v>
      </c>
      <c r="O5" t="s">
        <v>6434</v>
      </c>
      <c r="P5" t="s">
        <v>6558</v>
      </c>
      <c r="Q5" t="s">
        <v>6598</v>
      </c>
      <c r="R5" t="s">
        <v>6629</v>
      </c>
      <c r="S5" t="s">
        <v>6646</v>
      </c>
      <c r="T5" t="s">
        <v>6737</v>
      </c>
      <c r="U5" t="s">
        <v>6800</v>
      </c>
      <c r="V5" t="s">
        <v>6820</v>
      </c>
      <c r="W5" t="s">
        <v>6851</v>
      </c>
      <c r="X5" t="s">
        <v>6878</v>
      </c>
      <c r="Y5" t="s">
        <v>6907</v>
      </c>
      <c r="Z5" t="s">
        <v>6952</v>
      </c>
      <c r="AA5" t="s">
        <v>7294</v>
      </c>
      <c r="AB5" t="s">
        <v>7474</v>
      </c>
      <c r="AC5" t="s">
        <v>7779</v>
      </c>
      <c r="AD5" t="s">
        <v>7808</v>
      </c>
      <c r="AE5" t="s">
        <v>7836</v>
      </c>
      <c r="AF5" t="s">
        <v>7846</v>
      </c>
      <c r="AG5" t="s">
        <v>7859</v>
      </c>
      <c r="AH5" t="s">
        <v>7918</v>
      </c>
      <c r="AJ5" t="s">
        <v>8016</v>
      </c>
      <c r="AL5" t="s">
        <v>8032</v>
      </c>
      <c r="AM5" t="s">
        <v>8301</v>
      </c>
      <c r="AN5" t="s">
        <v>8331</v>
      </c>
      <c r="AO5" t="s">
        <v>8381</v>
      </c>
      <c r="AP5" t="s">
        <v>8470</v>
      </c>
      <c r="AQ5" t="s">
        <v>8483</v>
      </c>
      <c r="AR5" t="s">
        <v>8604</v>
      </c>
      <c r="AS5" t="s">
        <v>8631</v>
      </c>
      <c r="AT5" t="s">
        <v>8656</v>
      </c>
      <c r="AU5" t="s">
        <v>8672</v>
      </c>
      <c r="AV5" t="s">
        <v>8708</v>
      </c>
      <c r="AW5" t="s">
        <v>8732</v>
      </c>
      <c r="AX5" t="s">
        <v>8770</v>
      </c>
      <c r="AY5" t="s">
        <v>8805</v>
      </c>
      <c r="AZ5" t="s">
        <v>8849</v>
      </c>
      <c r="BA5" t="s">
        <v>9017</v>
      </c>
    </row>
    <row r="6" spans="1:53">
      <c r="A6" t="s">
        <v>9042</v>
      </c>
      <c r="B6" t="s">
        <v>3218</v>
      </c>
      <c r="C6" t="s">
        <v>4231</v>
      </c>
      <c r="D6" t="s">
        <v>4604</v>
      </c>
      <c r="E6" t="s">
        <v>4855</v>
      </c>
      <c r="F6" t="s">
        <v>5093</v>
      </c>
      <c r="G6" t="s">
        <v>5186</v>
      </c>
      <c r="H6" t="s">
        <v>5248</v>
      </c>
      <c r="I6" t="s">
        <v>5330</v>
      </c>
      <c r="J6" t="s">
        <v>5371</v>
      </c>
      <c r="K6" t="s">
        <v>5810</v>
      </c>
      <c r="L6" t="s">
        <v>5905</v>
      </c>
      <c r="M6" t="s">
        <v>6245</v>
      </c>
      <c r="N6" t="s">
        <v>6338</v>
      </c>
      <c r="O6" t="s">
        <v>6435</v>
      </c>
      <c r="P6" t="s">
        <v>6559</v>
      </c>
      <c r="Q6" t="s">
        <v>6596</v>
      </c>
      <c r="R6" t="s">
        <v>6630</v>
      </c>
      <c r="S6" t="s">
        <v>6647</v>
      </c>
      <c r="T6" t="s">
        <v>6738</v>
      </c>
      <c r="U6" t="s">
        <v>6801</v>
      </c>
      <c r="V6" t="s">
        <v>6819</v>
      </c>
      <c r="W6" t="s">
        <v>6852</v>
      </c>
      <c r="X6" t="s">
        <v>6879</v>
      </c>
      <c r="Y6" t="s">
        <v>6908</v>
      </c>
      <c r="Z6" t="s">
        <v>6953</v>
      </c>
      <c r="AA6" t="s">
        <v>7295</v>
      </c>
      <c r="AB6" t="s">
        <v>7475</v>
      </c>
      <c r="AC6" t="s">
        <v>7780</v>
      </c>
      <c r="AD6" t="s">
        <v>7809</v>
      </c>
      <c r="AE6" t="s">
        <v>7837</v>
      </c>
      <c r="AF6" t="s">
        <v>7845</v>
      </c>
      <c r="AG6" t="s">
        <v>7860</v>
      </c>
      <c r="AH6" t="s">
        <v>7919</v>
      </c>
      <c r="AJ6" t="s">
        <v>8017</v>
      </c>
      <c r="AL6" t="s">
        <v>8033</v>
      </c>
      <c r="AM6" t="s">
        <v>8299</v>
      </c>
      <c r="AN6" t="s">
        <v>8332</v>
      </c>
      <c r="AO6" t="s">
        <v>8382</v>
      </c>
      <c r="AP6" t="s">
        <v>8471</v>
      </c>
      <c r="AQ6" t="s">
        <v>8482</v>
      </c>
      <c r="AR6" t="s">
        <v>8603</v>
      </c>
      <c r="AS6" t="s">
        <v>8632</v>
      </c>
      <c r="AT6" t="s">
        <v>8657</v>
      </c>
      <c r="AU6" t="s">
        <v>8673</v>
      </c>
      <c r="AV6" t="s">
        <v>8709</v>
      </c>
      <c r="AW6" t="s">
        <v>8733</v>
      </c>
      <c r="AX6" t="s">
        <v>8771</v>
      </c>
      <c r="AY6" t="s">
        <v>8806</v>
      </c>
      <c r="AZ6" t="s">
        <v>8850</v>
      </c>
      <c r="BA6" t="s">
        <v>9015</v>
      </c>
    </row>
    <row r="7" spans="1:53">
      <c r="A7" t="s">
        <v>9043</v>
      </c>
      <c r="B7" t="s">
        <v>3719</v>
      </c>
      <c r="C7" t="s">
        <v>4232</v>
      </c>
      <c r="D7" t="s">
        <v>4605</v>
      </c>
      <c r="E7" t="s">
        <v>4856</v>
      </c>
      <c r="F7" t="s">
        <v>5091</v>
      </c>
      <c r="G7" t="s">
        <v>5187</v>
      </c>
      <c r="H7" t="s">
        <v>5246</v>
      </c>
      <c r="I7" t="s">
        <v>5328</v>
      </c>
      <c r="J7" t="s">
        <v>5372</v>
      </c>
      <c r="K7" t="s">
        <v>5374</v>
      </c>
      <c r="L7" t="s">
        <v>5906</v>
      </c>
      <c r="M7" t="s">
        <v>6246</v>
      </c>
      <c r="N7" t="s">
        <v>6336</v>
      </c>
      <c r="O7" t="s">
        <v>6436</v>
      </c>
      <c r="P7" t="s">
        <v>6560</v>
      </c>
      <c r="Q7" t="s">
        <v>6597</v>
      </c>
      <c r="R7" t="s">
        <v>6628</v>
      </c>
      <c r="S7" t="s">
        <v>6648</v>
      </c>
      <c r="T7" t="s">
        <v>3437</v>
      </c>
      <c r="U7" t="s">
        <v>6799</v>
      </c>
      <c r="V7" t="s">
        <v>6821</v>
      </c>
      <c r="W7" t="s">
        <v>6850</v>
      </c>
      <c r="X7" t="s">
        <v>6877</v>
      </c>
      <c r="Y7" t="s">
        <v>6909</v>
      </c>
      <c r="Z7" t="s">
        <v>6954</v>
      </c>
      <c r="AA7" t="s">
        <v>6866</v>
      </c>
      <c r="AB7" t="s">
        <v>7476</v>
      </c>
      <c r="AC7" t="s">
        <v>7781</v>
      </c>
      <c r="AD7" t="s">
        <v>7807</v>
      </c>
      <c r="AE7" t="s">
        <v>6877</v>
      </c>
      <c r="AF7" t="s">
        <v>7847</v>
      </c>
      <c r="AG7" t="s">
        <v>7858</v>
      </c>
      <c r="AH7" t="s">
        <v>7920</v>
      </c>
      <c r="AJ7" t="s">
        <v>6645</v>
      </c>
      <c r="AL7" t="s">
        <v>8034</v>
      </c>
      <c r="AM7" t="s">
        <v>3437</v>
      </c>
      <c r="AN7" t="s">
        <v>7829</v>
      </c>
      <c r="AO7" t="s">
        <v>8383</v>
      </c>
      <c r="AP7" t="s">
        <v>3437</v>
      </c>
      <c r="AQ7" t="s">
        <v>3437</v>
      </c>
      <c r="AR7" t="s">
        <v>3437</v>
      </c>
      <c r="AS7" t="s">
        <v>6893</v>
      </c>
      <c r="AT7" t="s">
        <v>3437</v>
      </c>
      <c r="AU7" t="s">
        <v>3437</v>
      </c>
      <c r="AV7" t="s">
        <v>8707</v>
      </c>
      <c r="AW7" t="s">
        <v>7045</v>
      </c>
      <c r="AX7" t="s">
        <v>8772</v>
      </c>
      <c r="AY7" t="s">
        <v>4605</v>
      </c>
      <c r="AZ7" t="s">
        <v>8848</v>
      </c>
      <c r="BA7" t="s">
        <v>9016</v>
      </c>
    </row>
    <row r="8" spans="1:53">
      <c r="A8" t="s">
        <v>2271</v>
      </c>
      <c r="B8" t="s">
        <v>3219</v>
      </c>
      <c r="C8" t="s">
        <v>4233</v>
      </c>
      <c r="D8" t="s">
        <v>4606</v>
      </c>
      <c r="E8" t="s">
        <v>610</v>
      </c>
      <c r="F8" t="s">
        <v>5094</v>
      </c>
      <c r="G8" t="s">
        <v>5188</v>
      </c>
      <c r="H8" t="s">
        <v>5249</v>
      </c>
      <c r="I8" t="s">
        <v>5331</v>
      </c>
      <c r="J8" t="s">
        <v>5373</v>
      </c>
      <c r="K8" t="s">
        <v>5811</v>
      </c>
      <c r="L8" t="s">
        <v>5907</v>
      </c>
      <c r="M8" t="s">
        <v>6247</v>
      </c>
      <c r="N8" t="s">
        <v>6339</v>
      </c>
      <c r="O8" t="s">
        <v>6437</v>
      </c>
      <c r="P8" t="s">
        <v>6561</v>
      </c>
      <c r="Q8" t="s">
        <v>6599</v>
      </c>
      <c r="R8" t="s">
        <v>6631</v>
      </c>
      <c r="S8" t="s">
        <v>6649</v>
      </c>
      <c r="T8" t="s">
        <v>6739</v>
      </c>
      <c r="U8" t="s">
        <v>6802</v>
      </c>
      <c r="V8" t="s">
        <v>6819</v>
      </c>
      <c r="W8" t="s">
        <v>6853</v>
      </c>
      <c r="X8" t="s">
        <v>6880</v>
      </c>
      <c r="Y8" t="s">
        <v>6910</v>
      </c>
      <c r="Z8" t="s">
        <v>6955</v>
      </c>
      <c r="AA8" t="s">
        <v>7296</v>
      </c>
      <c r="AB8" t="s">
        <v>7477</v>
      </c>
      <c r="AC8" t="s">
        <v>7782</v>
      </c>
      <c r="AD8" t="s">
        <v>7810</v>
      </c>
      <c r="AE8" t="s">
        <v>7838</v>
      </c>
      <c r="AF8" t="s">
        <v>7848</v>
      </c>
      <c r="AG8" t="s">
        <v>7861</v>
      </c>
      <c r="AH8" t="s">
        <v>7921</v>
      </c>
      <c r="AJ8" t="s">
        <v>8018</v>
      </c>
      <c r="AL8" t="s">
        <v>8035</v>
      </c>
      <c r="AM8" t="s">
        <v>8302</v>
      </c>
      <c r="AN8" t="s">
        <v>8333</v>
      </c>
      <c r="AO8" t="s">
        <v>8384</v>
      </c>
      <c r="AP8" t="s">
        <v>8472</v>
      </c>
      <c r="AQ8" t="s">
        <v>8484</v>
      </c>
      <c r="AR8" t="s">
        <v>8605</v>
      </c>
      <c r="AS8" t="s">
        <v>8633</v>
      </c>
      <c r="AT8" t="s">
        <v>8658</v>
      </c>
      <c r="AU8" t="s">
        <v>8674</v>
      </c>
      <c r="AV8" t="s">
        <v>8710</v>
      </c>
      <c r="AW8" t="s">
        <v>8734</v>
      </c>
      <c r="AX8" t="s">
        <v>8773</v>
      </c>
      <c r="AY8" t="s">
        <v>8807</v>
      </c>
      <c r="AZ8" t="s">
        <v>8851</v>
      </c>
      <c r="BA8" t="s">
        <v>9018</v>
      </c>
    </row>
    <row r="9" spans="1:53">
      <c r="A9" t="s">
        <v>9042</v>
      </c>
      <c r="B9" t="s">
        <v>3220</v>
      </c>
      <c r="C9" t="s">
        <v>4234</v>
      </c>
      <c r="D9" t="s">
        <v>4607</v>
      </c>
      <c r="E9" t="s">
        <v>4857</v>
      </c>
      <c r="F9" t="s">
        <v>5095</v>
      </c>
      <c r="G9" t="s">
        <v>5189</v>
      </c>
      <c r="H9" t="s">
        <v>5250</v>
      </c>
      <c r="I9" t="s">
        <v>5332</v>
      </c>
      <c r="J9" t="s">
        <v>5371</v>
      </c>
      <c r="K9" t="s">
        <v>5812</v>
      </c>
      <c r="L9" t="s">
        <v>5908</v>
      </c>
      <c r="M9" t="s">
        <v>6248</v>
      </c>
      <c r="N9" t="s">
        <v>6340</v>
      </c>
      <c r="O9" t="s">
        <v>6438</v>
      </c>
      <c r="P9" t="s">
        <v>6562</v>
      </c>
      <c r="Q9" t="s">
        <v>6596</v>
      </c>
      <c r="R9" t="s">
        <v>6632</v>
      </c>
      <c r="S9" t="s">
        <v>6650</v>
      </c>
      <c r="T9" t="s">
        <v>6738</v>
      </c>
      <c r="U9" t="s">
        <v>6803</v>
      </c>
      <c r="V9" t="s">
        <v>6822</v>
      </c>
      <c r="W9" t="s">
        <v>6854</v>
      </c>
      <c r="X9" t="s">
        <v>6881</v>
      </c>
      <c r="Y9" t="s">
        <v>6911</v>
      </c>
      <c r="Z9" t="s">
        <v>6956</v>
      </c>
      <c r="AA9" t="s">
        <v>7297</v>
      </c>
      <c r="AB9" t="s">
        <v>7478</v>
      </c>
      <c r="AC9" t="s">
        <v>7783</v>
      </c>
      <c r="AD9" t="s">
        <v>7809</v>
      </c>
      <c r="AE9" t="s">
        <v>7839</v>
      </c>
      <c r="AF9" t="s">
        <v>7845</v>
      </c>
      <c r="AG9" t="s">
        <v>7862</v>
      </c>
      <c r="AH9" t="s">
        <v>7922</v>
      </c>
      <c r="AJ9" t="s">
        <v>8019</v>
      </c>
      <c r="AL9" t="s">
        <v>8036</v>
      </c>
      <c r="AM9" t="s">
        <v>8299</v>
      </c>
      <c r="AN9" t="s">
        <v>8334</v>
      </c>
      <c r="AO9" t="s">
        <v>8385</v>
      </c>
      <c r="AP9" t="s">
        <v>8473</v>
      </c>
      <c r="AQ9" t="s">
        <v>8485</v>
      </c>
      <c r="AR9" t="s">
        <v>8606</v>
      </c>
      <c r="AS9" t="s">
        <v>8634</v>
      </c>
      <c r="AT9" t="s">
        <v>8659</v>
      </c>
      <c r="AU9" t="s">
        <v>8673</v>
      </c>
      <c r="AV9" t="s">
        <v>8711</v>
      </c>
      <c r="AW9" t="s">
        <v>8735</v>
      </c>
      <c r="AX9" t="s">
        <v>8774</v>
      </c>
      <c r="AY9" t="s">
        <v>8808</v>
      </c>
      <c r="AZ9" t="s">
        <v>8852</v>
      </c>
      <c r="BA9" t="s">
        <v>9015</v>
      </c>
    </row>
    <row r="10" spans="1:53">
      <c r="A10" t="s">
        <v>9043</v>
      </c>
      <c r="B10" t="s">
        <v>3221</v>
      </c>
      <c r="C10" t="s">
        <v>4235</v>
      </c>
      <c r="D10" t="s">
        <v>4605</v>
      </c>
      <c r="E10" t="s">
        <v>4856</v>
      </c>
      <c r="F10" t="s">
        <v>5096</v>
      </c>
      <c r="G10" t="s">
        <v>3437</v>
      </c>
      <c r="H10" t="s">
        <v>5251</v>
      </c>
      <c r="I10" t="s">
        <v>5328</v>
      </c>
      <c r="J10" t="s">
        <v>5374</v>
      </c>
      <c r="K10" t="s">
        <v>5419</v>
      </c>
      <c r="L10" t="s">
        <v>5909</v>
      </c>
      <c r="M10" t="s">
        <v>6249</v>
      </c>
      <c r="N10" t="s">
        <v>6341</v>
      </c>
      <c r="O10" t="s">
        <v>6436</v>
      </c>
      <c r="P10" t="s">
        <v>6563</v>
      </c>
      <c r="Q10" t="s">
        <v>6597</v>
      </c>
      <c r="R10" t="s">
        <v>6628</v>
      </c>
      <c r="S10" t="s">
        <v>6651</v>
      </c>
      <c r="T10" t="s">
        <v>6736</v>
      </c>
      <c r="U10" t="s">
        <v>6785</v>
      </c>
      <c r="V10" t="s">
        <v>6823</v>
      </c>
      <c r="W10" t="s">
        <v>3260</v>
      </c>
      <c r="X10" t="s">
        <v>6882</v>
      </c>
      <c r="Y10" t="s">
        <v>6909</v>
      </c>
      <c r="Z10" t="s">
        <v>6957</v>
      </c>
      <c r="AA10" t="s">
        <v>7298</v>
      </c>
      <c r="AB10" t="s">
        <v>7479</v>
      </c>
      <c r="AC10" t="s">
        <v>7784</v>
      </c>
      <c r="AD10" t="s">
        <v>3437</v>
      </c>
      <c r="AE10" t="s">
        <v>6877</v>
      </c>
      <c r="AF10" t="s">
        <v>7849</v>
      </c>
      <c r="AG10" t="s">
        <v>7863</v>
      </c>
      <c r="AH10" t="s">
        <v>7920</v>
      </c>
      <c r="AJ10" t="s">
        <v>8020</v>
      </c>
      <c r="AL10" t="s">
        <v>8037</v>
      </c>
      <c r="AM10" t="s">
        <v>8303</v>
      </c>
      <c r="AN10" t="s">
        <v>7829</v>
      </c>
      <c r="AO10" t="s">
        <v>6866</v>
      </c>
      <c r="AP10" t="s">
        <v>3437</v>
      </c>
      <c r="AQ10" t="s">
        <v>7939</v>
      </c>
      <c r="AR10" t="s">
        <v>7139</v>
      </c>
      <c r="AS10" t="s">
        <v>6893</v>
      </c>
      <c r="AT10" t="s">
        <v>3437</v>
      </c>
      <c r="AU10" t="s">
        <v>8671</v>
      </c>
      <c r="AV10" t="s">
        <v>8712</v>
      </c>
      <c r="AW10" t="s">
        <v>8731</v>
      </c>
      <c r="AX10" t="s">
        <v>6909</v>
      </c>
      <c r="AY10" t="s">
        <v>8809</v>
      </c>
      <c r="AZ10" t="s">
        <v>8848</v>
      </c>
      <c r="BA10" t="s">
        <v>3437</v>
      </c>
    </row>
    <row r="11" spans="1:53">
      <c r="A11" t="s">
        <v>2271</v>
      </c>
      <c r="B11" t="s">
        <v>3222</v>
      </c>
      <c r="C11" t="s">
        <v>4236</v>
      </c>
      <c r="D11" t="s">
        <v>4608</v>
      </c>
      <c r="E11" t="s">
        <v>4858</v>
      </c>
      <c r="F11" t="s">
        <v>5097</v>
      </c>
      <c r="G11" t="s">
        <v>5190</v>
      </c>
      <c r="H11" t="s">
        <v>5252</v>
      </c>
      <c r="I11" t="s">
        <v>5333</v>
      </c>
      <c r="J11" t="s">
        <v>5375</v>
      </c>
      <c r="K11" t="s">
        <v>5813</v>
      </c>
      <c r="L11" t="s">
        <v>5910</v>
      </c>
      <c r="M11" t="s">
        <v>6250</v>
      </c>
      <c r="N11" t="s">
        <v>6342</v>
      </c>
      <c r="O11" t="s">
        <v>6439</v>
      </c>
      <c r="P11" t="s">
        <v>6564</v>
      </c>
      <c r="Q11" t="s">
        <v>6600</v>
      </c>
      <c r="R11" t="s">
        <v>6633</v>
      </c>
      <c r="S11" t="s">
        <v>6652</v>
      </c>
      <c r="T11" t="s">
        <v>6740</v>
      </c>
      <c r="U11" t="s">
        <v>6804</v>
      </c>
      <c r="V11" t="s">
        <v>6824</v>
      </c>
      <c r="W11" t="s">
        <v>6855</v>
      </c>
      <c r="X11" t="s">
        <v>6883</v>
      </c>
      <c r="Y11" t="s">
        <v>6912</v>
      </c>
      <c r="Z11" t="s">
        <v>6958</v>
      </c>
      <c r="AA11" t="s">
        <v>7299</v>
      </c>
      <c r="AB11" t="s">
        <v>7480</v>
      </c>
      <c r="AC11" t="s">
        <v>7785</v>
      </c>
      <c r="AD11" t="s">
        <v>7811</v>
      </c>
      <c r="AE11" t="s">
        <v>7840</v>
      </c>
      <c r="AF11" t="s">
        <v>7850</v>
      </c>
      <c r="AG11" t="s">
        <v>7864</v>
      </c>
      <c r="AH11" t="s">
        <v>7923</v>
      </c>
      <c r="AJ11" t="s">
        <v>8021</v>
      </c>
      <c r="AL11" t="s">
        <v>8038</v>
      </c>
      <c r="AM11" t="s">
        <v>8304</v>
      </c>
      <c r="AN11" t="s">
        <v>8335</v>
      </c>
      <c r="AO11" t="s">
        <v>8386</v>
      </c>
      <c r="AP11" t="s">
        <v>8474</v>
      </c>
      <c r="AQ11" t="s">
        <v>8486</v>
      </c>
      <c r="AR11" t="s">
        <v>8607</v>
      </c>
      <c r="AS11" t="s">
        <v>8635</v>
      </c>
      <c r="AT11" t="s">
        <v>8660</v>
      </c>
      <c r="AU11" t="s">
        <v>8675</v>
      </c>
      <c r="AV11" t="s">
        <v>8713</v>
      </c>
      <c r="AW11" t="s">
        <v>8736</v>
      </c>
      <c r="AX11" t="s">
        <v>8775</v>
      </c>
      <c r="AY11" t="s">
        <v>8810</v>
      </c>
      <c r="AZ11" t="s">
        <v>8853</v>
      </c>
      <c r="BA11" t="s">
        <v>9019</v>
      </c>
    </row>
    <row r="12" spans="1:53">
      <c r="A12" t="s">
        <v>9042</v>
      </c>
      <c r="B12" t="s">
        <v>3223</v>
      </c>
      <c r="C12" t="s">
        <v>4237</v>
      </c>
      <c r="D12" t="s">
        <v>4604</v>
      </c>
      <c r="E12" t="s">
        <v>4859</v>
      </c>
      <c r="F12" t="s">
        <v>5098</v>
      </c>
      <c r="G12" t="s">
        <v>5191</v>
      </c>
      <c r="H12" t="s">
        <v>5253</v>
      </c>
      <c r="I12" t="s">
        <v>5332</v>
      </c>
      <c r="J12" t="s">
        <v>5376</v>
      </c>
      <c r="K12" t="s">
        <v>5814</v>
      </c>
      <c r="L12" t="s">
        <v>5911</v>
      </c>
      <c r="M12" t="s">
        <v>6251</v>
      </c>
      <c r="N12" t="s">
        <v>6343</v>
      </c>
      <c r="O12" t="s">
        <v>6440</v>
      </c>
      <c r="P12" t="s">
        <v>6562</v>
      </c>
      <c r="Q12" t="s">
        <v>6596</v>
      </c>
      <c r="R12" t="s">
        <v>6634</v>
      </c>
      <c r="S12" t="s">
        <v>6650</v>
      </c>
      <c r="T12" t="s">
        <v>6741</v>
      </c>
      <c r="U12" t="s">
        <v>6805</v>
      </c>
      <c r="V12" t="s">
        <v>3517</v>
      </c>
      <c r="W12" t="s">
        <v>6856</v>
      </c>
      <c r="X12" t="s">
        <v>6884</v>
      </c>
      <c r="Y12" t="s">
        <v>6913</v>
      </c>
      <c r="Z12" t="s">
        <v>6959</v>
      </c>
      <c r="AA12" t="s">
        <v>7300</v>
      </c>
      <c r="AB12" t="s">
        <v>7478</v>
      </c>
      <c r="AC12" t="s">
        <v>7786</v>
      </c>
      <c r="AD12" t="s">
        <v>7812</v>
      </c>
      <c r="AE12" t="s">
        <v>7841</v>
      </c>
      <c r="AF12" t="s">
        <v>7845</v>
      </c>
      <c r="AG12" t="s">
        <v>7865</v>
      </c>
      <c r="AH12" t="s">
        <v>7924</v>
      </c>
      <c r="AJ12" t="s">
        <v>8022</v>
      </c>
      <c r="AL12" t="s">
        <v>8039</v>
      </c>
      <c r="AM12" t="s">
        <v>8305</v>
      </c>
      <c r="AN12" t="s">
        <v>8336</v>
      </c>
      <c r="AO12" t="s">
        <v>8387</v>
      </c>
      <c r="AP12" t="s">
        <v>8475</v>
      </c>
      <c r="AQ12" t="s">
        <v>8487</v>
      </c>
      <c r="AR12" t="s">
        <v>8608</v>
      </c>
      <c r="AS12" t="s">
        <v>8636</v>
      </c>
      <c r="AT12" t="s">
        <v>8659</v>
      </c>
      <c r="AU12" t="s">
        <v>8676</v>
      </c>
      <c r="AV12" t="s">
        <v>8714</v>
      </c>
      <c r="AW12" t="s">
        <v>8737</v>
      </c>
      <c r="AX12" t="s">
        <v>8774</v>
      </c>
      <c r="AY12" t="s">
        <v>8811</v>
      </c>
      <c r="AZ12" t="s">
        <v>8854</v>
      </c>
      <c r="BA12" t="s">
        <v>9020</v>
      </c>
    </row>
    <row r="13" spans="1:53">
      <c r="A13" t="s">
        <v>9043</v>
      </c>
      <c r="B13" t="s">
        <v>3221</v>
      </c>
      <c r="C13" t="s">
        <v>4232</v>
      </c>
      <c r="D13" t="s">
        <v>4609</v>
      </c>
      <c r="E13" t="s">
        <v>577</v>
      </c>
      <c r="F13" t="s">
        <v>5091</v>
      </c>
      <c r="G13" t="s">
        <v>3437</v>
      </c>
      <c r="H13" t="s">
        <v>5254</v>
      </c>
      <c r="I13" t="s">
        <v>5334</v>
      </c>
      <c r="J13" t="s">
        <v>5377</v>
      </c>
      <c r="K13" t="s">
        <v>5401</v>
      </c>
      <c r="L13" t="s">
        <v>5912</v>
      </c>
      <c r="M13" t="s">
        <v>6243</v>
      </c>
      <c r="N13" t="s">
        <v>6344</v>
      </c>
      <c r="O13" t="s">
        <v>6441</v>
      </c>
      <c r="P13" t="s">
        <v>6565</v>
      </c>
      <c r="Q13" t="s">
        <v>6597</v>
      </c>
      <c r="R13" t="s">
        <v>6628</v>
      </c>
      <c r="S13" t="s">
        <v>6653</v>
      </c>
      <c r="T13" t="s">
        <v>6736</v>
      </c>
      <c r="U13" t="s">
        <v>6785</v>
      </c>
      <c r="V13" t="s">
        <v>6825</v>
      </c>
      <c r="W13" t="s">
        <v>6436</v>
      </c>
      <c r="X13" t="s">
        <v>6877</v>
      </c>
      <c r="Y13" t="s">
        <v>6914</v>
      </c>
      <c r="Z13" t="s">
        <v>6960</v>
      </c>
      <c r="AA13" t="s">
        <v>7301</v>
      </c>
      <c r="AB13" t="s">
        <v>6861</v>
      </c>
      <c r="AC13" t="s">
        <v>6465</v>
      </c>
      <c r="AD13" t="s">
        <v>7807</v>
      </c>
      <c r="AE13" t="s">
        <v>6877</v>
      </c>
      <c r="AF13" t="s">
        <v>7851</v>
      </c>
      <c r="AG13" t="s">
        <v>7858</v>
      </c>
      <c r="AH13" t="s">
        <v>7925</v>
      </c>
      <c r="AJ13" t="s">
        <v>6645</v>
      </c>
      <c r="AL13" t="s">
        <v>8040</v>
      </c>
      <c r="AM13" t="s">
        <v>8306</v>
      </c>
      <c r="AN13" t="s">
        <v>7829</v>
      </c>
      <c r="AO13" t="s">
        <v>8388</v>
      </c>
      <c r="AP13" t="s">
        <v>3437</v>
      </c>
      <c r="AQ13" t="s">
        <v>8593</v>
      </c>
      <c r="AR13" t="s">
        <v>7091</v>
      </c>
      <c r="AS13" t="s">
        <v>6893</v>
      </c>
      <c r="AT13" t="s">
        <v>6808</v>
      </c>
      <c r="AU13" t="s">
        <v>3437</v>
      </c>
      <c r="AV13" t="s">
        <v>8707</v>
      </c>
      <c r="AW13" t="s">
        <v>8731</v>
      </c>
      <c r="AX13" t="s">
        <v>6929</v>
      </c>
      <c r="AY13" t="s">
        <v>8812</v>
      </c>
      <c r="AZ13" t="s">
        <v>8848</v>
      </c>
      <c r="BA13" t="s">
        <v>9016</v>
      </c>
    </row>
    <row r="14" spans="1:53">
      <c r="A14" t="s">
        <v>2271</v>
      </c>
      <c r="B14" t="s">
        <v>3224</v>
      </c>
      <c r="C14" t="s">
        <v>4238</v>
      </c>
      <c r="D14" t="s">
        <v>4610</v>
      </c>
      <c r="E14" t="s">
        <v>4860</v>
      </c>
      <c r="F14" t="s">
        <v>5099</v>
      </c>
      <c r="G14" t="s">
        <v>5192</v>
      </c>
      <c r="H14" t="s">
        <v>5255</v>
      </c>
      <c r="I14" t="s">
        <v>5335</v>
      </c>
      <c r="J14" t="s">
        <v>5378</v>
      </c>
      <c r="K14" t="s">
        <v>5815</v>
      </c>
      <c r="L14" t="s">
        <v>5913</v>
      </c>
      <c r="M14" t="s">
        <v>6252</v>
      </c>
      <c r="N14" t="s">
        <v>6345</v>
      </c>
      <c r="O14" t="s">
        <v>6442</v>
      </c>
      <c r="P14" t="s">
        <v>6566</v>
      </c>
      <c r="Q14" t="s">
        <v>6601</v>
      </c>
      <c r="R14" t="s">
        <v>6635</v>
      </c>
      <c r="S14" t="s">
        <v>6654</v>
      </c>
      <c r="T14" t="s">
        <v>6742</v>
      </c>
      <c r="U14" t="s">
        <v>6806</v>
      </c>
      <c r="V14" t="s">
        <v>6824</v>
      </c>
      <c r="W14" t="s">
        <v>6857</v>
      </c>
      <c r="X14" t="s">
        <v>6885</v>
      </c>
      <c r="Y14" t="s">
        <v>6915</v>
      </c>
      <c r="Z14" t="s">
        <v>6961</v>
      </c>
      <c r="AA14" t="s">
        <v>7302</v>
      </c>
      <c r="AB14" t="s">
        <v>7481</v>
      </c>
      <c r="AC14" t="s">
        <v>7787</v>
      </c>
      <c r="AD14" t="s">
        <v>7813</v>
      </c>
      <c r="AE14" t="s">
        <v>7842</v>
      </c>
      <c r="AF14" t="s">
        <v>7852</v>
      </c>
      <c r="AG14" t="s">
        <v>7866</v>
      </c>
      <c r="AH14" t="s">
        <v>7926</v>
      </c>
      <c r="AJ14" t="s">
        <v>8023</v>
      </c>
      <c r="AL14" t="s">
        <v>8041</v>
      </c>
      <c r="AM14" t="s">
        <v>8307</v>
      </c>
      <c r="AN14" t="s">
        <v>8337</v>
      </c>
      <c r="AO14" t="s">
        <v>8389</v>
      </c>
      <c r="AP14" t="s">
        <v>8476</v>
      </c>
      <c r="AQ14" t="s">
        <v>8488</v>
      </c>
      <c r="AR14" t="s">
        <v>8609</v>
      </c>
      <c r="AS14" t="s">
        <v>8637</v>
      </c>
      <c r="AT14" t="s">
        <v>8661</v>
      </c>
      <c r="AU14" t="s">
        <v>8677</v>
      </c>
      <c r="AV14" t="s">
        <v>8715</v>
      </c>
      <c r="AW14" t="s">
        <v>8738</v>
      </c>
      <c r="AX14" t="s">
        <v>8776</v>
      </c>
      <c r="AY14" t="s">
        <v>8813</v>
      </c>
      <c r="AZ14" t="s">
        <v>8855</v>
      </c>
      <c r="BA14" t="s">
        <v>9021</v>
      </c>
    </row>
    <row r="15" spans="1:53">
      <c r="A15" t="s">
        <v>9042</v>
      </c>
      <c r="B15" t="s">
        <v>3225</v>
      </c>
      <c r="C15" t="s">
        <v>4239</v>
      </c>
      <c r="D15" t="s">
        <v>4604</v>
      </c>
      <c r="E15" t="s">
        <v>4861</v>
      </c>
      <c r="F15" t="s">
        <v>5100</v>
      </c>
      <c r="G15" t="s">
        <v>5193</v>
      </c>
      <c r="H15" t="s">
        <v>5256</v>
      </c>
      <c r="I15" t="s">
        <v>5332</v>
      </c>
      <c r="J15" t="s">
        <v>5379</v>
      </c>
      <c r="K15" t="s">
        <v>5816</v>
      </c>
      <c r="L15" t="s">
        <v>5914</v>
      </c>
      <c r="M15" t="s">
        <v>6253</v>
      </c>
      <c r="N15" t="s">
        <v>6346</v>
      </c>
      <c r="O15" t="s">
        <v>6443</v>
      </c>
      <c r="P15" t="s">
        <v>6562</v>
      </c>
      <c r="Q15" t="s">
        <v>6596</v>
      </c>
      <c r="R15" t="s">
        <v>6636</v>
      </c>
      <c r="S15" t="s">
        <v>6655</v>
      </c>
      <c r="T15" t="s">
        <v>6743</v>
      </c>
      <c r="U15" t="s">
        <v>6807</v>
      </c>
      <c r="V15" t="s">
        <v>6826</v>
      </c>
      <c r="W15" t="s">
        <v>6858</v>
      </c>
      <c r="X15" t="s">
        <v>6886</v>
      </c>
      <c r="Y15" t="s">
        <v>6916</v>
      </c>
      <c r="Z15" t="s">
        <v>6962</v>
      </c>
      <c r="AA15" t="s">
        <v>7303</v>
      </c>
      <c r="AB15" t="s">
        <v>7482</v>
      </c>
      <c r="AC15" t="s">
        <v>7788</v>
      </c>
      <c r="AD15" t="s">
        <v>7814</v>
      </c>
      <c r="AE15" t="s">
        <v>7841</v>
      </c>
      <c r="AF15" t="s">
        <v>7853</v>
      </c>
      <c r="AG15" t="s">
        <v>7867</v>
      </c>
      <c r="AH15" t="s">
        <v>7927</v>
      </c>
      <c r="AJ15" t="s">
        <v>8022</v>
      </c>
      <c r="AL15" t="s">
        <v>8042</v>
      </c>
      <c r="AM15" t="s">
        <v>8308</v>
      </c>
      <c r="AN15" t="s">
        <v>8338</v>
      </c>
      <c r="AO15" t="s">
        <v>8390</v>
      </c>
      <c r="AP15" t="s">
        <v>8477</v>
      </c>
      <c r="AQ15" t="s">
        <v>8487</v>
      </c>
      <c r="AR15" t="s">
        <v>8610</v>
      </c>
      <c r="AS15" t="s">
        <v>8638</v>
      </c>
      <c r="AT15" t="s">
        <v>8659</v>
      </c>
      <c r="AU15" t="s">
        <v>8676</v>
      </c>
      <c r="AV15" t="s">
        <v>8716</v>
      </c>
      <c r="AW15" t="s">
        <v>8739</v>
      </c>
      <c r="AX15" t="s">
        <v>8777</v>
      </c>
      <c r="AY15" t="s">
        <v>8814</v>
      </c>
      <c r="AZ15" t="s">
        <v>8856</v>
      </c>
      <c r="BA15" t="s">
        <v>9020</v>
      </c>
    </row>
    <row r="16" spans="1:53">
      <c r="A16" t="s">
        <v>9043</v>
      </c>
      <c r="B16" t="s">
        <v>3226</v>
      </c>
      <c r="C16" t="s">
        <v>4235</v>
      </c>
      <c r="D16" t="s">
        <v>3517</v>
      </c>
      <c r="E16" t="s">
        <v>4862</v>
      </c>
      <c r="F16" t="s">
        <v>5091</v>
      </c>
      <c r="G16" t="s">
        <v>3437</v>
      </c>
      <c r="H16" t="s">
        <v>5257</v>
      </c>
      <c r="I16" t="s">
        <v>5328</v>
      </c>
      <c r="J16" t="s">
        <v>5374</v>
      </c>
      <c r="K16" t="s">
        <v>5751</v>
      </c>
      <c r="L16" t="s">
        <v>5915</v>
      </c>
      <c r="M16" t="s">
        <v>6243</v>
      </c>
      <c r="N16" t="s">
        <v>6347</v>
      </c>
      <c r="O16" t="s">
        <v>6444</v>
      </c>
      <c r="P16" t="s">
        <v>6567</v>
      </c>
      <c r="Q16" t="s">
        <v>6597</v>
      </c>
      <c r="R16" t="s">
        <v>6628</v>
      </c>
      <c r="S16" t="s">
        <v>6656</v>
      </c>
      <c r="T16" t="s">
        <v>6736</v>
      </c>
      <c r="U16" t="s">
        <v>6808</v>
      </c>
      <c r="V16" t="s">
        <v>6827</v>
      </c>
      <c r="W16" t="s">
        <v>6785</v>
      </c>
      <c r="X16" t="s">
        <v>6877</v>
      </c>
      <c r="Y16" t="s">
        <v>6909</v>
      </c>
      <c r="Z16" t="s">
        <v>6954</v>
      </c>
      <c r="AA16" t="s">
        <v>7304</v>
      </c>
      <c r="AB16" t="s">
        <v>7483</v>
      </c>
      <c r="AC16" t="s">
        <v>6465</v>
      </c>
      <c r="AD16" t="s">
        <v>7807</v>
      </c>
      <c r="AE16" t="s">
        <v>6861</v>
      </c>
      <c r="AF16" t="s">
        <v>7854</v>
      </c>
      <c r="AG16" t="s">
        <v>7863</v>
      </c>
      <c r="AH16" t="s">
        <v>7920</v>
      </c>
      <c r="AJ16" t="s">
        <v>3437</v>
      </c>
      <c r="AL16" t="s">
        <v>3523</v>
      </c>
      <c r="AM16" t="s">
        <v>8300</v>
      </c>
      <c r="AN16" t="s">
        <v>7829</v>
      </c>
      <c r="AO16" t="s">
        <v>6850</v>
      </c>
      <c r="AP16" t="s">
        <v>3437</v>
      </c>
      <c r="AQ16" t="s">
        <v>8594</v>
      </c>
      <c r="AR16" t="s">
        <v>7139</v>
      </c>
      <c r="AS16" t="s">
        <v>6893</v>
      </c>
      <c r="AT16" t="s">
        <v>8662</v>
      </c>
      <c r="AU16" t="s">
        <v>3437</v>
      </c>
      <c r="AV16" t="s">
        <v>8707</v>
      </c>
      <c r="AW16" t="s">
        <v>8731</v>
      </c>
      <c r="AX16" t="s">
        <v>6909</v>
      </c>
      <c r="AY16" t="s">
        <v>8809</v>
      </c>
      <c r="AZ16" t="s">
        <v>8848</v>
      </c>
      <c r="BA16" t="s">
        <v>9016</v>
      </c>
    </row>
    <row r="17" spans="1:53">
      <c r="A17" t="s">
        <v>2271</v>
      </c>
      <c r="B17" t="s">
        <v>3227</v>
      </c>
      <c r="C17" t="s">
        <v>4240</v>
      </c>
      <c r="D17" t="s">
        <v>765</v>
      </c>
      <c r="E17" t="s">
        <v>4863</v>
      </c>
      <c r="F17" t="s">
        <v>5101</v>
      </c>
      <c r="G17" t="s">
        <v>5194</v>
      </c>
      <c r="H17" t="s">
        <v>5258</v>
      </c>
      <c r="I17" t="s">
        <v>5336</v>
      </c>
      <c r="J17" t="s">
        <v>5380</v>
      </c>
      <c r="K17" t="s">
        <v>5817</v>
      </c>
      <c r="L17" t="s">
        <v>5916</v>
      </c>
      <c r="M17" t="s">
        <v>6254</v>
      </c>
      <c r="N17" t="s">
        <v>6348</v>
      </c>
      <c r="O17" t="s">
        <v>6445</v>
      </c>
      <c r="P17" t="s">
        <v>6568</v>
      </c>
      <c r="Q17" t="s">
        <v>6602</v>
      </c>
      <c r="R17" t="s">
        <v>6637</v>
      </c>
      <c r="S17" t="s">
        <v>6657</v>
      </c>
      <c r="T17" t="s">
        <v>6744</v>
      </c>
      <c r="U17" t="s">
        <v>6809</v>
      </c>
      <c r="V17" t="s">
        <v>6824</v>
      </c>
      <c r="W17" t="s">
        <v>6859</v>
      </c>
      <c r="X17" t="s">
        <v>6887</v>
      </c>
      <c r="Y17" t="s">
        <v>6917</v>
      </c>
      <c r="Z17" t="s">
        <v>6963</v>
      </c>
      <c r="AA17" t="s">
        <v>7305</v>
      </c>
      <c r="AB17" t="s">
        <v>7484</v>
      </c>
      <c r="AC17" t="s">
        <v>7789</v>
      </c>
      <c r="AD17" t="s">
        <v>7815</v>
      </c>
      <c r="AG17" t="s">
        <v>7868</v>
      </c>
      <c r="AH17" t="s">
        <v>7928</v>
      </c>
      <c r="AJ17" t="s">
        <v>8024</v>
      </c>
      <c r="AL17" t="s">
        <v>8043</v>
      </c>
      <c r="AM17" t="s">
        <v>8309</v>
      </c>
      <c r="AN17" t="s">
        <v>8339</v>
      </c>
      <c r="AO17" t="s">
        <v>8391</v>
      </c>
      <c r="AP17" t="s">
        <v>8478</v>
      </c>
      <c r="AQ17" t="s">
        <v>8489</v>
      </c>
      <c r="AR17" t="s">
        <v>8611</v>
      </c>
      <c r="AS17" t="s">
        <v>8639</v>
      </c>
      <c r="AT17" t="s">
        <v>8663</v>
      </c>
      <c r="AU17" t="s">
        <v>8678</v>
      </c>
      <c r="AV17" t="s">
        <v>8717</v>
      </c>
      <c r="AW17" t="s">
        <v>8740</v>
      </c>
      <c r="AX17" t="s">
        <v>8778</v>
      </c>
      <c r="AY17" t="s">
        <v>8815</v>
      </c>
      <c r="AZ17" t="s">
        <v>8857</v>
      </c>
      <c r="BA17" t="s">
        <v>9022</v>
      </c>
    </row>
    <row r="18" spans="1:53">
      <c r="A18" t="s">
        <v>9042</v>
      </c>
      <c r="B18" t="s">
        <v>3228</v>
      </c>
      <c r="C18" t="s">
        <v>4241</v>
      </c>
      <c r="D18" t="s">
        <v>4611</v>
      </c>
      <c r="E18" t="s">
        <v>4864</v>
      </c>
      <c r="F18" t="s">
        <v>5100</v>
      </c>
      <c r="G18" t="s">
        <v>5195</v>
      </c>
      <c r="H18" t="s">
        <v>5259</v>
      </c>
      <c r="I18" t="s">
        <v>5337</v>
      </c>
      <c r="J18" t="s">
        <v>5379</v>
      </c>
      <c r="K18" t="s">
        <v>5818</v>
      </c>
      <c r="L18" t="s">
        <v>5917</v>
      </c>
      <c r="M18" t="s">
        <v>6255</v>
      </c>
      <c r="N18" t="s">
        <v>6346</v>
      </c>
      <c r="O18" t="s">
        <v>6446</v>
      </c>
      <c r="P18" t="s">
        <v>6569</v>
      </c>
      <c r="Q18" t="s">
        <v>6603</v>
      </c>
      <c r="R18" t="s">
        <v>6638</v>
      </c>
      <c r="S18" t="s">
        <v>6658</v>
      </c>
      <c r="T18" t="s">
        <v>6745</v>
      </c>
      <c r="U18" t="s">
        <v>6807</v>
      </c>
      <c r="V18" t="s">
        <v>6828</v>
      </c>
      <c r="W18" t="s">
        <v>6860</v>
      </c>
      <c r="X18" t="s">
        <v>6888</v>
      </c>
      <c r="Y18" t="s">
        <v>6918</v>
      </c>
      <c r="Z18" t="s">
        <v>6964</v>
      </c>
      <c r="AA18" t="s">
        <v>7306</v>
      </c>
      <c r="AB18" t="s">
        <v>7485</v>
      </c>
      <c r="AC18" t="s">
        <v>7790</v>
      </c>
      <c r="AD18" t="s">
        <v>7816</v>
      </c>
      <c r="AG18" t="s">
        <v>7869</v>
      </c>
      <c r="AH18" t="s">
        <v>7929</v>
      </c>
      <c r="AJ18" t="s">
        <v>8025</v>
      </c>
      <c r="AL18" t="s">
        <v>8044</v>
      </c>
      <c r="AM18" t="s">
        <v>8310</v>
      </c>
      <c r="AN18" t="s">
        <v>8340</v>
      </c>
      <c r="AO18" t="s">
        <v>8392</v>
      </c>
      <c r="AP18" t="s">
        <v>8479</v>
      </c>
      <c r="AQ18" t="s">
        <v>8490</v>
      </c>
      <c r="AR18" t="s">
        <v>8612</v>
      </c>
      <c r="AS18" t="s">
        <v>8640</v>
      </c>
      <c r="AT18" t="s">
        <v>8664</v>
      </c>
      <c r="AU18" t="s">
        <v>8679</v>
      </c>
      <c r="AV18" t="s">
        <v>8718</v>
      </c>
      <c r="AW18" t="s">
        <v>8739</v>
      </c>
      <c r="AX18" t="s">
        <v>8779</v>
      </c>
      <c r="AY18" t="s">
        <v>8816</v>
      </c>
      <c r="AZ18" t="s">
        <v>8858</v>
      </c>
      <c r="BA18" t="s">
        <v>9023</v>
      </c>
    </row>
    <row r="19" spans="1:53">
      <c r="A19" t="s">
        <v>9043</v>
      </c>
      <c r="B19" t="s">
        <v>3229</v>
      </c>
      <c r="C19" t="s">
        <v>4235</v>
      </c>
      <c r="D19" t="s">
        <v>4605</v>
      </c>
      <c r="E19" t="s">
        <v>4865</v>
      </c>
      <c r="F19" t="s">
        <v>5091</v>
      </c>
      <c r="G19" t="s">
        <v>3437</v>
      </c>
      <c r="H19" t="s">
        <v>5246</v>
      </c>
      <c r="I19" t="s">
        <v>5328</v>
      </c>
      <c r="J19" t="s">
        <v>5381</v>
      </c>
      <c r="K19" t="s">
        <v>5416</v>
      </c>
      <c r="L19" t="s">
        <v>5918</v>
      </c>
      <c r="M19" t="s">
        <v>6243</v>
      </c>
      <c r="N19" t="s">
        <v>6349</v>
      </c>
      <c r="O19" t="s">
        <v>6436</v>
      </c>
      <c r="P19" t="s">
        <v>6560</v>
      </c>
      <c r="Q19" t="s">
        <v>6597</v>
      </c>
      <c r="R19" t="s">
        <v>6639</v>
      </c>
      <c r="S19" t="s">
        <v>6648</v>
      </c>
      <c r="T19" t="s">
        <v>6736</v>
      </c>
      <c r="U19" t="s">
        <v>3437</v>
      </c>
      <c r="V19" t="s">
        <v>6829</v>
      </c>
      <c r="W19" t="s">
        <v>6861</v>
      </c>
      <c r="X19" t="s">
        <v>6877</v>
      </c>
      <c r="Y19" t="s">
        <v>6919</v>
      </c>
      <c r="Z19" t="s">
        <v>6954</v>
      </c>
      <c r="AA19" t="s">
        <v>7307</v>
      </c>
      <c r="AB19" t="s">
        <v>7483</v>
      </c>
      <c r="AC19" t="s">
        <v>6465</v>
      </c>
      <c r="AD19" t="s">
        <v>7807</v>
      </c>
      <c r="AG19" t="s">
        <v>7858</v>
      </c>
      <c r="AH19" t="s">
        <v>7920</v>
      </c>
      <c r="AJ19" t="s">
        <v>6645</v>
      </c>
      <c r="AL19" t="s">
        <v>8037</v>
      </c>
      <c r="AM19" t="s">
        <v>8306</v>
      </c>
      <c r="AN19" t="s">
        <v>7829</v>
      </c>
      <c r="AO19" t="s">
        <v>8388</v>
      </c>
      <c r="AP19" t="s">
        <v>3523</v>
      </c>
      <c r="AQ19" t="s">
        <v>8383</v>
      </c>
      <c r="AR19" t="s">
        <v>6968</v>
      </c>
      <c r="AS19" t="s">
        <v>6893</v>
      </c>
      <c r="AT19" t="s">
        <v>8665</v>
      </c>
      <c r="AU19" t="s">
        <v>8680</v>
      </c>
      <c r="AV19" t="s">
        <v>8707</v>
      </c>
      <c r="AW19" t="s">
        <v>6975</v>
      </c>
      <c r="AX19" t="s">
        <v>6914</v>
      </c>
      <c r="AY19" t="s">
        <v>8817</v>
      </c>
      <c r="AZ19" t="s">
        <v>8859</v>
      </c>
      <c r="BA19" t="s">
        <v>9016</v>
      </c>
    </row>
    <row r="20" spans="1:53">
      <c r="A20" t="s">
        <v>2271</v>
      </c>
      <c r="B20" t="s">
        <v>3230</v>
      </c>
      <c r="C20" t="s">
        <v>4242</v>
      </c>
      <c r="D20" t="s">
        <v>4612</v>
      </c>
      <c r="E20" t="s">
        <v>4866</v>
      </c>
      <c r="F20" t="s">
        <v>5102</v>
      </c>
      <c r="G20" t="s">
        <v>5196</v>
      </c>
      <c r="H20" t="s">
        <v>5260</v>
      </c>
      <c r="I20" t="s">
        <v>5338</v>
      </c>
      <c r="J20" t="s">
        <v>5382</v>
      </c>
      <c r="K20" t="s">
        <v>5819</v>
      </c>
      <c r="L20" t="s">
        <v>5919</v>
      </c>
      <c r="M20" t="s">
        <v>6256</v>
      </c>
      <c r="N20" t="s">
        <v>6350</v>
      </c>
      <c r="O20" t="s">
        <v>6447</v>
      </c>
      <c r="P20" t="s">
        <v>6570</v>
      </c>
      <c r="Q20" t="s">
        <v>6604</v>
      </c>
      <c r="R20" t="s">
        <v>6640</v>
      </c>
      <c r="S20" t="s">
        <v>6659</v>
      </c>
      <c r="T20" t="s">
        <v>6746</v>
      </c>
      <c r="U20" t="s">
        <v>6810</v>
      </c>
      <c r="V20" t="s">
        <v>6830</v>
      </c>
      <c r="W20" t="s">
        <v>6862</v>
      </c>
      <c r="X20" t="s">
        <v>6889</v>
      </c>
      <c r="Y20" t="s">
        <v>6920</v>
      </c>
      <c r="Z20" t="s">
        <v>6965</v>
      </c>
      <c r="AA20" t="s">
        <v>7308</v>
      </c>
      <c r="AB20" t="s">
        <v>7486</v>
      </c>
      <c r="AC20" t="s">
        <v>7791</v>
      </c>
      <c r="AD20" t="s">
        <v>7817</v>
      </c>
      <c r="AG20" t="s">
        <v>7870</v>
      </c>
      <c r="AH20" t="s">
        <v>7930</v>
      </c>
      <c r="AJ20" t="s">
        <v>8026</v>
      </c>
      <c r="AL20" t="s">
        <v>8045</v>
      </c>
      <c r="AM20" t="s">
        <v>8311</v>
      </c>
      <c r="AN20" t="s">
        <v>8341</v>
      </c>
      <c r="AO20" t="s">
        <v>8393</v>
      </c>
      <c r="AQ20" t="s">
        <v>8491</v>
      </c>
      <c r="AR20" t="s">
        <v>8613</v>
      </c>
      <c r="AS20" t="s">
        <v>8641</v>
      </c>
      <c r="AT20" t="s">
        <v>8666</v>
      </c>
      <c r="AU20" t="s">
        <v>8681</v>
      </c>
      <c r="AV20" t="s">
        <v>8719</v>
      </c>
      <c r="AW20" t="s">
        <v>8741</v>
      </c>
      <c r="AX20" t="s">
        <v>8780</v>
      </c>
      <c r="AY20" t="s">
        <v>8818</v>
      </c>
      <c r="AZ20" t="s">
        <v>8860</v>
      </c>
      <c r="BA20" t="s">
        <v>9024</v>
      </c>
    </row>
    <row r="21" spans="1:53">
      <c r="A21" t="s">
        <v>9042</v>
      </c>
      <c r="B21" t="s">
        <v>3231</v>
      </c>
      <c r="C21" t="s">
        <v>4243</v>
      </c>
      <c r="D21" t="s">
        <v>4613</v>
      </c>
      <c r="E21" t="s">
        <v>4867</v>
      </c>
      <c r="F21" t="s">
        <v>5103</v>
      </c>
      <c r="G21" t="s">
        <v>1237</v>
      </c>
      <c r="H21" t="s">
        <v>5261</v>
      </c>
      <c r="I21" t="s">
        <v>5337</v>
      </c>
      <c r="J21" t="s">
        <v>5383</v>
      </c>
      <c r="K21" t="s">
        <v>5820</v>
      </c>
      <c r="L21" t="s">
        <v>5920</v>
      </c>
      <c r="M21" t="s">
        <v>6257</v>
      </c>
      <c r="N21" t="s">
        <v>6346</v>
      </c>
      <c r="O21" t="s">
        <v>6448</v>
      </c>
      <c r="P21" t="s">
        <v>6571</v>
      </c>
      <c r="Q21" t="s">
        <v>6605</v>
      </c>
      <c r="R21" t="s">
        <v>6641</v>
      </c>
      <c r="S21" t="s">
        <v>6660</v>
      </c>
      <c r="T21" t="s">
        <v>6747</v>
      </c>
      <c r="U21" t="s">
        <v>6811</v>
      </c>
      <c r="V21" t="s">
        <v>3437</v>
      </c>
      <c r="W21" t="s">
        <v>6860</v>
      </c>
      <c r="X21" t="s">
        <v>6890</v>
      </c>
      <c r="Y21" t="s">
        <v>6921</v>
      </c>
      <c r="Z21" t="s">
        <v>6964</v>
      </c>
      <c r="AA21" t="s">
        <v>7309</v>
      </c>
      <c r="AB21" t="s">
        <v>7487</v>
      </c>
      <c r="AC21" t="s">
        <v>7792</v>
      </c>
      <c r="AD21" t="s">
        <v>7818</v>
      </c>
      <c r="AG21" t="s">
        <v>7871</v>
      </c>
      <c r="AH21" t="s">
        <v>7931</v>
      </c>
      <c r="AJ21" t="s">
        <v>8027</v>
      </c>
      <c r="AL21" t="s">
        <v>8046</v>
      </c>
      <c r="AM21" t="s">
        <v>8312</v>
      </c>
      <c r="AN21" t="s">
        <v>8342</v>
      </c>
      <c r="AO21" t="s">
        <v>8394</v>
      </c>
      <c r="AQ21" t="s">
        <v>8492</v>
      </c>
      <c r="AR21" t="s">
        <v>8614</v>
      </c>
      <c r="AS21" t="s">
        <v>8642</v>
      </c>
      <c r="AT21" t="s">
        <v>8667</v>
      </c>
      <c r="AU21" t="s">
        <v>8682</v>
      </c>
      <c r="AV21" t="s">
        <v>8718</v>
      </c>
      <c r="AW21" t="s">
        <v>8742</v>
      </c>
      <c r="AX21" t="s">
        <v>8781</v>
      </c>
      <c r="AY21" t="s">
        <v>8819</v>
      </c>
      <c r="AZ21" t="s">
        <v>8861</v>
      </c>
      <c r="BA21" t="s">
        <v>9025</v>
      </c>
    </row>
    <row r="22" spans="1:53">
      <c r="A22" t="s">
        <v>9043</v>
      </c>
      <c r="B22" t="s">
        <v>3232</v>
      </c>
      <c r="C22" t="s">
        <v>4244</v>
      </c>
      <c r="D22" t="s">
        <v>4614</v>
      </c>
      <c r="E22" t="s">
        <v>4868</v>
      </c>
      <c r="F22" t="s">
        <v>5104</v>
      </c>
      <c r="G22" t="s">
        <v>3437</v>
      </c>
      <c r="H22" t="s">
        <v>5262</v>
      </c>
      <c r="I22" t="s">
        <v>5328</v>
      </c>
      <c r="J22" t="s">
        <v>5384</v>
      </c>
      <c r="K22" t="s">
        <v>5440</v>
      </c>
      <c r="L22" t="s">
        <v>5906</v>
      </c>
      <c r="M22" t="s">
        <v>6243</v>
      </c>
      <c r="N22" t="s">
        <v>6336</v>
      </c>
      <c r="O22" t="s">
        <v>6449</v>
      </c>
      <c r="P22" t="s">
        <v>6560</v>
      </c>
      <c r="Q22" t="s">
        <v>6597</v>
      </c>
      <c r="R22" t="s">
        <v>6628</v>
      </c>
      <c r="S22" t="s">
        <v>6661</v>
      </c>
      <c r="T22" t="s">
        <v>6736</v>
      </c>
      <c r="U22" t="s">
        <v>6808</v>
      </c>
      <c r="V22" t="s">
        <v>4225</v>
      </c>
      <c r="W22" t="s">
        <v>6863</v>
      </c>
      <c r="X22" t="s">
        <v>6877</v>
      </c>
      <c r="Y22" t="s">
        <v>6922</v>
      </c>
      <c r="Z22" t="s">
        <v>3437</v>
      </c>
      <c r="AA22" t="s">
        <v>6866</v>
      </c>
      <c r="AB22" t="s">
        <v>7483</v>
      </c>
      <c r="AC22" t="s">
        <v>6861</v>
      </c>
      <c r="AD22" t="s">
        <v>7807</v>
      </c>
      <c r="AG22" t="s">
        <v>7872</v>
      </c>
      <c r="AH22" t="s">
        <v>7920</v>
      </c>
      <c r="AJ22" t="s">
        <v>6645</v>
      </c>
      <c r="AL22" t="s">
        <v>7152</v>
      </c>
      <c r="AM22" t="s">
        <v>8313</v>
      </c>
      <c r="AN22" t="s">
        <v>7829</v>
      </c>
      <c r="AO22" t="s">
        <v>8388</v>
      </c>
      <c r="AQ22" t="s">
        <v>8383</v>
      </c>
      <c r="AR22" t="s">
        <v>7025</v>
      </c>
      <c r="AS22" t="s">
        <v>6893</v>
      </c>
      <c r="AT22" t="s">
        <v>3437</v>
      </c>
      <c r="AU22" t="s">
        <v>3437</v>
      </c>
      <c r="AV22" t="s">
        <v>8712</v>
      </c>
      <c r="AW22" t="s">
        <v>8731</v>
      </c>
      <c r="AX22" t="s">
        <v>8769</v>
      </c>
      <c r="AY22" t="s">
        <v>8809</v>
      </c>
      <c r="AZ22" t="s">
        <v>8848</v>
      </c>
      <c r="BA22" t="s">
        <v>9016</v>
      </c>
    </row>
    <row r="23" spans="1:53">
      <c r="A23" t="s">
        <v>2271</v>
      </c>
      <c r="B23" t="s">
        <v>4224</v>
      </c>
      <c r="C23" t="s">
        <v>3720</v>
      </c>
      <c r="D23" t="s">
        <v>4615</v>
      </c>
      <c r="E23" t="s">
        <v>2266</v>
      </c>
      <c r="F23" t="s">
        <v>4224</v>
      </c>
      <c r="G23" t="s">
        <v>5197</v>
      </c>
      <c r="H23" t="s">
        <v>4225</v>
      </c>
      <c r="I23" t="s">
        <v>3720</v>
      </c>
      <c r="J23" t="s">
        <v>5385</v>
      </c>
      <c r="K23" t="s">
        <v>2266</v>
      </c>
      <c r="L23" t="s">
        <v>4224</v>
      </c>
      <c r="M23" t="s">
        <v>6258</v>
      </c>
      <c r="N23" t="s">
        <v>4225</v>
      </c>
      <c r="O23" t="s">
        <v>3720</v>
      </c>
      <c r="P23" t="s">
        <v>6572</v>
      </c>
      <c r="Q23" t="s">
        <v>4224</v>
      </c>
      <c r="S23" t="s">
        <v>3720</v>
      </c>
      <c r="T23" t="s">
        <v>2266</v>
      </c>
      <c r="U23" t="s">
        <v>4224</v>
      </c>
      <c r="V23" t="s">
        <v>6831</v>
      </c>
      <c r="W23" t="s">
        <v>3720</v>
      </c>
      <c r="X23" t="s">
        <v>6891</v>
      </c>
      <c r="Y23" t="s">
        <v>4225</v>
      </c>
      <c r="Z23" t="s">
        <v>3720</v>
      </c>
      <c r="AA23" t="s">
        <v>7310</v>
      </c>
      <c r="AB23" t="s">
        <v>2266</v>
      </c>
      <c r="AC23" t="s">
        <v>7793</v>
      </c>
      <c r="AD23" t="s">
        <v>4225</v>
      </c>
      <c r="AG23" t="s">
        <v>2266</v>
      </c>
      <c r="AH23" t="s">
        <v>4224</v>
      </c>
      <c r="AL23" t="s">
        <v>4225</v>
      </c>
      <c r="AM23" t="s">
        <v>3720</v>
      </c>
      <c r="AN23" t="s">
        <v>8343</v>
      </c>
      <c r="AO23" t="s">
        <v>2266</v>
      </c>
      <c r="AQ23" t="s">
        <v>4225</v>
      </c>
      <c r="AR23" t="s">
        <v>3720</v>
      </c>
      <c r="AS23" t="s">
        <v>2266</v>
      </c>
      <c r="AU23" t="s">
        <v>8683</v>
      </c>
      <c r="AV23" t="s">
        <v>4225</v>
      </c>
      <c r="AW23" t="s">
        <v>3720</v>
      </c>
      <c r="AX23" t="s">
        <v>8782</v>
      </c>
      <c r="AY23" t="s">
        <v>2266</v>
      </c>
      <c r="AZ23" t="s">
        <v>8862</v>
      </c>
      <c r="BA23" t="s">
        <v>4225</v>
      </c>
    </row>
    <row r="24" spans="1:53">
      <c r="A24" t="s">
        <v>9042</v>
      </c>
      <c r="B24" t="s">
        <v>3233</v>
      </c>
      <c r="C24" t="s">
        <v>4245</v>
      </c>
      <c r="D24" t="s">
        <v>4616</v>
      </c>
      <c r="E24" t="s">
        <v>4869</v>
      </c>
      <c r="F24" t="s">
        <v>5105</v>
      </c>
      <c r="G24" t="s">
        <v>5198</v>
      </c>
      <c r="H24" t="s">
        <v>5263</v>
      </c>
      <c r="I24" t="s">
        <v>5339</v>
      </c>
      <c r="J24" t="s">
        <v>5386</v>
      </c>
      <c r="K24" t="s">
        <v>5821</v>
      </c>
      <c r="L24" t="s">
        <v>5921</v>
      </c>
      <c r="M24" t="s">
        <v>6259</v>
      </c>
      <c r="N24" t="s">
        <v>6351</v>
      </c>
      <c r="O24" t="s">
        <v>6450</v>
      </c>
      <c r="P24" t="s">
        <v>6573</v>
      </c>
      <c r="Q24" t="s">
        <v>6606</v>
      </c>
      <c r="S24" t="s">
        <v>6662</v>
      </c>
      <c r="T24" t="s">
        <v>6748</v>
      </c>
      <c r="U24" t="s">
        <v>6812</v>
      </c>
      <c r="V24" t="s">
        <v>6832</v>
      </c>
      <c r="W24" t="s">
        <v>6864</v>
      </c>
      <c r="X24" t="s">
        <v>6892</v>
      </c>
      <c r="Y24" t="s">
        <v>6923</v>
      </c>
      <c r="Z24" t="s">
        <v>6966</v>
      </c>
      <c r="AA24" t="s">
        <v>7311</v>
      </c>
      <c r="AB24" t="s">
        <v>7488</v>
      </c>
      <c r="AC24" t="s">
        <v>7792</v>
      </c>
      <c r="AD24" t="s">
        <v>7819</v>
      </c>
      <c r="AG24" t="s">
        <v>7873</v>
      </c>
      <c r="AH24" t="s">
        <v>7932</v>
      </c>
      <c r="AL24" t="s">
        <v>8047</v>
      </c>
      <c r="AM24" t="s">
        <v>8314</v>
      </c>
      <c r="AN24" t="s">
        <v>8342</v>
      </c>
      <c r="AO24" t="s">
        <v>8395</v>
      </c>
      <c r="AQ24" t="s">
        <v>8493</v>
      </c>
      <c r="AR24" t="s">
        <v>8615</v>
      </c>
      <c r="AS24" t="s">
        <v>8643</v>
      </c>
      <c r="AU24" t="s">
        <v>8684</v>
      </c>
      <c r="AV24" t="s">
        <v>8720</v>
      </c>
      <c r="AW24" t="s">
        <v>8743</v>
      </c>
      <c r="AX24" t="s">
        <v>8783</v>
      </c>
      <c r="AY24" t="s">
        <v>8820</v>
      </c>
      <c r="AZ24" t="s">
        <v>8863</v>
      </c>
      <c r="BA24" t="s">
        <v>9026</v>
      </c>
    </row>
    <row r="25" spans="1:53">
      <c r="A25" t="s">
        <v>9043</v>
      </c>
      <c r="B25" t="s">
        <v>3234</v>
      </c>
      <c r="C25" t="s">
        <v>4246</v>
      </c>
      <c r="D25" t="s">
        <v>4614</v>
      </c>
      <c r="E25" t="s">
        <v>4870</v>
      </c>
      <c r="F25" t="s">
        <v>5106</v>
      </c>
      <c r="G25" t="s">
        <v>3437</v>
      </c>
      <c r="H25" t="s">
        <v>5264</v>
      </c>
      <c r="I25" t="s">
        <v>5340</v>
      </c>
      <c r="J25" t="s">
        <v>5387</v>
      </c>
      <c r="K25" t="s">
        <v>5822</v>
      </c>
      <c r="L25" t="s">
        <v>5922</v>
      </c>
      <c r="M25" t="s">
        <v>6243</v>
      </c>
      <c r="N25" t="s">
        <v>6352</v>
      </c>
      <c r="O25" t="s">
        <v>6448</v>
      </c>
      <c r="P25" t="s">
        <v>6560</v>
      </c>
      <c r="Q25" t="s">
        <v>6605</v>
      </c>
      <c r="S25" t="s">
        <v>6663</v>
      </c>
      <c r="T25" t="s">
        <v>6749</v>
      </c>
      <c r="U25" t="s">
        <v>6813</v>
      </c>
      <c r="V25" t="s">
        <v>6828</v>
      </c>
      <c r="W25" t="s">
        <v>6865</v>
      </c>
      <c r="X25" t="s">
        <v>6893</v>
      </c>
      <c r="Y25" t="s">
        <v>6924</v>
      </c>
      <c r="Z25" t="s">
        <v>6967</v>
      </c>
      <c r="AA25" t="s">
        <v>7304</v>
      </c>
      <c r="AB25" t="s">
        <v>7489</v>
      </c>
      <c r="AC25" t="s">
        <v>6465</v>
      </c>
      <c r="AD25" t="s">
        <v>7820</v>
      </c>
      <c r="AG25" t="s">
        <v>7871</v>
      </c>
      <c r="AH25" t="s">
        <v>7933</v>
      </c>
      <c r="AL25" t="s">
        <v>8048</v>
      </c>
      <c r="AM25" t="s">
        <v>8312</v>
      </c>
      <c r="AN25" t="s">
        <v>7829</v>
      </c>
      <c r="AO25" t="s">
        <v>8396</v>
      </c>
      <c r="AQ25" t="s">
        <v>8494</v>
      </c>
      <c r="AR25" t="s">
        <v>8616</v>
      </c>
      <c r="AS25" t="s">
        <v>8644</v>
      </c>
      <c r="AU25" t="s">
        <v>8671</v>
      </c>
      <c r="AV25" t="s">
        <v>8718</v>
      </c>
      <c r="AW25" t="s">
        <v>8744</v>
      </c>
      <c r="AX25" t="s">
        <v>6922</v>
      </c>
      <c r="AY25" t="s">
        <v>8819</v>
      </c>
      <c r="AZ25" t="s">
        <v>8848</v>
      </c>
      <c r="BA25" t="s">
        <v>9027</v>
      </c>
    </row>
    <row r="26" spans="1:53">
      <c r="A26" t="s">
        <v>2271</v>
      </c>
      <c r="B26" t="s">
        <v>3721</v>
      </c>
      <c r="C26" t="s">
        <v>4247</v>
      </c>
      <c r="D26" t="s">
        <v>4617</v>
      </c>
      <c r="E26" t="s">
        <v>4865</v>
      </c>
      <c r="F26" t="s">
        <v>5107</v>
      </c>
      <c r="G26" t="s">
        <v>5199</v>
      </c>
      <c r="H26" t="s">
        <v>5257</v>
      </c>
      <c r="I26" t="s">
        <v>5328</v>
      </c>
      <c r="J26" t="s">
        <v>5388</v>
      </c>
      <c r="K26" t="s">
        <v>5396</v>
      </c>
      <c r="L26" t="s">
        <v>5923</v>
      </c>
      <c r="M26" t="s">
        <v>6260</v>
      </c>
      <c r="N26" t="s">
        <v>6353</v>
      </c>
      <c r="O26" t="s">
        <v>6436</v>
      </c>
      <c r="P26" t="s">
        <v>6574</v>
      </c>
      <c r="Q26" t="s">
        <v>6597</v>
      </c>
      <c r="S26" t="s">
        <v>6656</v>
      </c>
      <c r="T26" t="s">
        <v>6750</v>
      </c>
      <c r="U26" t="s">
        <v>6785</v>
      </c>
      <c r="V26" t="s">
        <v>6833</v>
      </c>
      <c r="W26" t="s">
        <v>6866</v>
      </c>
      <c r="X26" t="s">
        <v>6894</v>
      </c>
      <c r="Y26" t="s">
        <v>6922</v>
      </c>
      <c r="Z26" t="s">
        <v>6968</v>
      </c>
      <c r="AA26" t="s">
        <v>7312</v>
      </c>
      <c r="AB26" t="s">
        <v>7490</v>
      </c>
      <c r="AC26" t="s">
        <v>7794</v>
      </c>
      <c r="AD26" t="s">
        <v>7807</v>
      </c>
      <c r="AG26" t="s">
        <v>7874</v>
      </c>
      <c r="AH26" t="s">
        <v>7934</v>
      </c>
      <c r="AL26" t="s">
        <v>8001</v>
      </c>
      <c r="AM26" t="s">
        <v>3437</v>
      </c>
      <c r="AN26" t="s">
        <v>8344</v>
      </c>
      <c r="AO26" t="s">
        <v>8397</v>
      </c>
      <c r="AQ26" t="s">
        <v>8383</v>
      </c>
      <c r="AR26" t="s">
        <v>7139</v>
      </c>
      <c r="AS26" t="s">
        <v>6893</v>
      </c>
      <c r="AU26" t="s">
        <v>8685</v>
      </c>
      <c r="AV26" t="s">
        <v>8721</v>
      </c>
      <c r="AW26" t="s">
        <v>8731</v>
      </c>
      <c r="AX26" t="s">
        <v>8784</v>
      </c>
      <c r="AY26" t="s">
        <v>3517</v>
      </c>
      <c r="AZ26" t="s">
        <v>8864</v>
      </c>
      <c r="BA26" t="s">
        <v>9016</v>
      </c>
    </row>
    <row r="27" spans="1:53">
      <c r="A27" t="s">
        <v>9042</v>
      </c>
      <c r="B27" t="s">
        <v>3236</v>
      </c>
      <c r="C27" t="s">
        <v>4248</v>
      </c>
      <c r="D27" t="s">
        <v>4618</v>
      </c>
      <c r="E27" t="s">
        <v>4871</v>
      </c>
      <c r="F27" t="s">
        <v>5108</v>
      </c>
      <c r="G27" t="s">
        <v>5200</v>
      </c>
      <c r="H27" t="s">
        <v>5265</v>
      </c>
      <c r="I27" t="s">
        <v>5341</v>
      </c>
      <c r="J27" t="s">
        <v>5389</v>
      </c>
      <c r="K27" t="s">
        <v>5823</v>
      </c>
      <c r="L27" t="s">
        <v>5924</v>
      </c>
      <c r="M27" t="s">
        <v>6261</v>
      </c>
      <c r="N27" t="s">
        <v>6354</v>
      </c>
      <c r="O27" t="s">
        <v>6451</v>
      </c>
      <c r="P27" t="s">
        <v>6575</v>
      </c>
      <c r="Q27" t="s">
        <v>6607</v>
      </c>
      <c r="S27" t="s">
        <v>6664</v>
      </c>
      <c r="T27" t="s">
        <v>6751</v>
      </c>
      <c r="U27" t="s">
        <v>6814</v>
      </c>
      <c r="V27" t="s">
        <v>6834</v>
      </c>
      <c r="W27" t="s">
        <v>6867</v>
      </c>
      <c r="X27" t="s">
        <v>6895</v>
      </c>
      <c r="Y27" t="s">
        <v>6925</v>
      </c>
      <c r="Z27" t="s">
        <v>6969</v>
      </c>
      <c r="AA27" t="s">
        <v>7313</v>
      </c>
      <c r="AB27" t="s">
        <v>7491</v>
      </c>
      <c r="AC27" t="s">
        <v>7792</v>
      </c>
      <c r="AD27" t="s">
        <v>7821</v>
      </c>
      <c r="AG27" t="s">
        <v>7875</v>
      </c>
      <c r="AH27" t="s">
        <v>7935</v>
      </c>
      <c r="AL27" t="s">
        <v>8049</v>
      </c>
      <c r="AM27" t="s">
        <v>8315</v>
      </c>
      <c r="AN27" t="s">
        <v>8342</v>
      </c>
      <c r="AO27" t="s">
        <v>8398</v>
      </c>
      <c r="AQ27" t="s">
        <v>8495</v>
      </c>
      <c r="AR27" t="s">
        <v>8617</v>
      </c>
      <c r="AS27" t="s">
        <v>8645</v>
      </c>
      <c r="AU27" t="s">
        <v>8686</v>
      </c>
      <c r="AV27" t="s">
        <v>8722</v>
      </c>
      <c r="AW27" t="s">
        <v>8745</v>
      </c>
      <c r="AX27" t="s">
        <v>8783</v>
      </c>
      <c r="AY27" t="s">
        <v>8821</v>
      </c>
      <c r="AZ27" t="s">
        <v>8865</v>
      </c>
      <c r="BA27" t="s">
        <v>9028</v>
      </c>
    </row>
    <row r="28" spans="1:53">
      <c r="A28" t="s">
        <v>9043</v>
      </c>
      <c r="B28" t="s">
        <v>3237</v>
      </c>
      <c r="C28" t="s">
        <v>4249</v>
      </c>
      <c r="D28" t="s">
        <v>4605</v>
      </c>
      <c r="E28" t="s">
        <v>4872</v>
      </c>
      <c r="F28" t="s">
        <v>5109</v>
      </c>
      <c r="G28" t="s">
        <v>3437</v>
      </c>
      <c r="H28" t="s">
        <v>5266</v>
      </c>
      <c r="I28" t="s">
        <v>5342</v>
      </c>
      <c r="J28" t="s">
        <v>5390</v>
      </c>
      <c r="K28" t="s">
        <v>5824</v>
      </c>
      <c r="L28" t="s">
        <v>5925</v>
      </c>
      <c r="M28" t="s">
        <v>6262</v>
      </c>
      <c r="N28" t="s">
        <v>6355</v>
      </c>
      <c r="O28" t="s">
        <v>6448</v>
      </c>
      <c r="P28" t="s">
        <v>6560</v>
      </c>
      <c r="Q28" t="s">
        <v>6608</v>
      </c>
      <c r="S28" t="s">
        <v>6665</v>
      </c>
      <c r="T28" t="s">
        <v>6749</v>
      </c>
      <c r="U28" t="s">
        <v>6815</v>
      </c>
      <c r="V28" t="s">
        <v>6828</v>
      </c>
      <c r="W28" t="s">
        <v>6868</v>
      </c>
      <c r="X28" t="s">
        <v>6877</v>
      </c>
      <c r="Y28" t="s">
        <v>6926</v>
      </c>
      <c r="Z28" t="s">
        <v>6967</v>
      </c>
      <c r="AA28" t="s">
        <v>7307</v>
      </c>
      <c r="AB28" t="s">
        <v>7489</v>
      </c>
      <c r="AC28" t="s">
        <v>6519</v>
      </c>
      <c r="AD28" t="s">
        <v>7822</v>
      </c>
      <c r="AG28" t="s">
        <v>7876</v>
      </c>
      <c r="AH28" t="s">
        <v>7933</v>
      </c>
      <c r="AL28" t="s">
        <v>8050</v>
      </c>
      <c r="AM28" t="s">
        <v>8316</v>
      </c>
      <c r="AN28" t="s">
        <v>3437</v>
      </c>
      <c r="AO28" t="s">
        <v>8399</v>
      </c>
      <c r="AQ28" t="s">
        <v>8496</v>
      </c>
      <c r="AR28" t="s">
        <v>8618</v>
      </c>
      <c r="AS28" t="s">
        <v>8644</v>
      </c>
      <c r="AU28" t="s">
        <v>8671</v>
      </c>
      <c r="AV28" t="s">
        <v>8723</v>
      </c>
      <c r="AW28" t="s">
        <v>8746</v>
      </c>
      <c r="AX28" t="s">
        <v>8785</v>
      </c>
      <c r="AY28" t="s">
        <v>8822</v>
      </c>
      <c r="AZ28" t="s">
        <v>8848</v>
      </c>
      <c r="BA28" t="s">
        <v>9029</v>
      </c>
    </row>
    <row r="29" spans="1:53">
      <c r="A29" t="s">
        <v>2271</v>
      </c>
      <c r="B29" t="s">
        <v>3229</v>
      </c>
      <c r="C29" t="s">
        <v>4235</v>
      </c>
      <c r="D29" t="s">
        <v>4619</v>
      </c>
      <c r="E29" t="s">
        <v>4853</v>
      </c>
      <c r="F29" t="s">
        <v>5107</v>
      </c>
      <c r="G29" t="s">
        <v>5201</v>
      </c>
      <c r="H29" t="s">
        <v>5262</v>
      </c>
      <c r="I29" t="s">
        <v>5328</v>
      </c>
      <c r="J29" t="s">
        <v>5391</v>
      </c>
      <c r="K29" t="s">
        <v>5576</v>
      </c>
      <c r="L29" t="s">
        <v>5926</v>
      </c>
      <c r="M29" t="s">
        <v>6263</v>
      </c>
      <c r="N29" t="s">
        <v>6356</v>
      </c>
      <c r="O29" t="s">
        <v>3437</v>
      </c>
      <c r="P29" t="s">
        <v>6576</v>
      </c>
      <c r="Q29" t="s">
        <v>6597</v>
      </c>
      <c r="S29" t="s">
        <v>6666</v>
      </c>
      <c r="T29" t="s">
        <v>6736</v>
      </c>
      <c r="U29" t="s">
        <v>6816</v>
      </c>
      <c r="V29" t="s">
        <v>6835</v>
      </c>
      <c r="W29" t="s">
        <v>6477</v>
      </c>
      <c r="X29" t="s">
        <v>6896</v>
      </c>
      <c r="Y29" t="s">
        <v>6919</v>
      </c>
      <c r="Z29" t="s">
        <v>6970</v>
      </c>
      <c r="AA29" t="s">
        <v>7314</v>
      </c>
      <c r="AB29" t="s">
        <v>7490</v>
      </c>
      <c r="AC29" t="s">
        <v>7795</v>
      </c>
      <c r="AD29" t="s">
        <v>7807</v>
      </c>
      <c r="AG29" t="s">
        <v>7877</v>
      </c>
      <c r="AH29" t="s">
        <v>7936</v>
      </c>
      <c r="AL29" t="s">
        <v>8051</v>
      </c>
      <c r="AM29" t="s">
        <v>8306</v>
      </c>
      <c r="AN29" t="s">
        <v>8345</v>
      </c>
      <c r="AO29" t="s">
        <v>3437</v>
      </c>
      <c r="AQ29" t="s">
        <v>8595</v>
      </c>
      <c r="AR29" t="s">
        <v>7139</v>
      </c>
      <c r="AS29" t="s">
        <v>6519</v>
      </c>
      <c r="AU29" t="s">
        <v>8687</v>
      </c>
      <c r="AV29" t="s">
        <v>8724</v>
      </c>
      <c r="AW29" t="s">
        <v>8731</v>
      </c>
      <c r="AX29" t="s">
        <v>8786</v>
      </c>
      <c r="AY29" t="s">
        <v>8809</v>
      </c>
      <c r="AZ29" t="s">
        <v>8866</v>
      </c>
      <c r="BA29" t="s">
        <v>9030</v>
      </c>
    </row>
    <row r="30" spans="1:53">
      <c r="A30" t="s">
        <v>9042</v>
      </c>
      <c r="B30" t="s">
        <v>3238</v>
      </c>
      <c r="C30" t="s">
        <v>4250</v>
      </c>
      <c r="D30" t="s">
        <v>4620</v>
      </c>
      <c r="E30" t="s">
        <v>624</v>
      </c>
      <c r="F30" t="s">
        <v>5110</v>
      </c>
      <c r="G30" t="s">
        <v>5202</v>
      </c>
      <c r="H30" t="s">
        <v>5267</v>
      </c>
      <c r="I30" t="s">
        <v>5343</v>
      </c>
      <c r="J30" t="s">
        <v>5392</v>
      </c>
      <c r="K30" t="s">
        <v>5825</v>
      </c>
      <c r="L30" t="s">
        <v>5927</v>
      </c>
      <c r="M30" t="s">
        <v>6261</v>
      </c>
      <c r="N30" t="s">
        <v>6357</v>
      </c>
      <c r="O30" t="s">
        <v>6452</v>
      </c>
      <c r="P30" t="s">
        <v>6577</v>
      </c>
      <c r="Q30" t="s">
        <v>6609</v>
      </c>
      <c r="S30" t="s">
        <v>6667</v>
      </c>
      <c r="T30" t="s">
        <v>6752</v>
      </c>
      <c r="V30" t="s">
        <v>6836</v>
      </c>
      <c r="W30" t="s">
        <v>6869</v>
      </c>
      <c r="X30" t="s">
        <v>6897</v>
      </c>
      <c r="Y30" t="s">
        <v>6927</v>
      </c>
      <c r="Z30" t="s">
        <v>6971</v>
      </c>
      <c r="AA30" t="s">
        <v>7315</v>
      </c>
      <c r="AB30" t="s">
        <v>7492</v>
      </c>
      <c r="AC30" t="s">
        <v>7792</v>
      </c>
      <c r="AD30" t="s">
        <v>7823</v>
      </c>
      <c r="AG30" t="s">
        <v>7875</v>
      </c>
      <c r="AH30" t="s">
        <v>7937</v>
      </c>
      <c r="AL30" t="s">
        <v>8052</v>
      </c>
      <c r="AM30" t="s">
        <v>8317</v>
      </c>
      <c r="AN30" t="s">
        <v>8346</v>
      </c>
      <c r="AO30" t="s">
        <v>8400</v>
      </c>
      <c r="AQ30" t="s">
        <v>8497</v>
      </c>
      <c r="AR30" t="s">
        <v>8619</v>
      </c>
      <c r="AS30" t="s">
        <v>8646</v>
      </c>
      <c r="AU30" t="s">
        <v>8688</v>
      </c>
      <c r="AV30" t="s">
        <v>8725</v>
      </c>
      <c r="AW30" t="s">
        <v>8747</v>
      </c>
      <c r="AX30" t="s">
        <v>8787</v>
      </c>
      <c r="AY30" t="s">
        <v>8823</v>
      </c>
      <c r="AZ30" t="s">
        <v>8867</v>
      </c>
      <c r="BA30" t="s">
        <v>9031</v>
      </c>
    </row>
    <row r="31" spans="1:53">
      <c r="A31" t="s">
        <v>9043</v>
      </c>
      <c r="B31" t="s">
        <v>3239</v>
      </c>
      <c r="C31" t="s">
        <v>4251</v>
      </c>
      <c r="D31" t="s">
        <v>4605</v>
      </c>
      <c r="E31" t="s">
        <v>4873</v>
      </c>
      <c r="F31" t="s">
        <v>5111</v>
      </c>
      <c r="G31" t="s">
        <v>3437</v>
      </c>
      <c r="H31" t="s">
        <v>5268</v>
      </c>
      <c r="I31" t="s">
        <v>5344</v>
      </c>
      <c r="J31" t="s">
        <v>5393</v>
      </c>
      <c r="K31" t="s">
        <v>5826</v>
      </c>
      <c r="L31" t="s">
        <v>5928</v>
      </c>
      <c r="M31" t="s">
        <v>6264</v>
      </c>
      <c r="N31" t="s">
        <v>6358</v>
      </c>
      <c r="O31" t="s">
        <v>6448</v>
      </c>
      <c r="P31" t="s">
        <v>6560</v>
      </c>
      <c r="Q31" t="s">
        <v>6608</v>
      </c>
      <c r="S31" t="s">
        <v>6665</v>
      </c>
      <c r="T31" t="s">
        <v>6753</v>
      </c>
      <c r="V31" t="s">
        <v>6828</v>
      </c>
      <c r="W31" t="s">
        <v>6870</v>
      </c>
      <c r="X31" t="s">
        <v>6898</v>
      </c>
      <c r="Y31" t="s">
        <v>6928</v>
      </c>
      <c r="Z31" t="s">
        <v>6972</v>
      </c>
      <c r="AA31" t="s">
        <v>6866</v>
      </c>
      <c r="AB31" t="s">
        <v>7493</v>
      </c>
      <c r="AC31" t="s">
        <v>6436</v>
      </c>
      <c r="AD31" t="s">
        <v>7824</v>
      </c>
      <c r="AG31" t="s">
        <v>7871</v>
      </c>
      <c r="AH31" t="s">
        <v>7938</v>
      </c>
      <c r="AL31" t="s">
        <v>8053</v>
      </c>
      <c r="AM31" t="s">
        <v>8318</v>
      </c>
      <c r="AN31" t="s">
        <v>7829</v>
      </c>
      <c r="AO31" t="s">
        <v>8399</v>
      </c>
      <c r="AQ31" t="s">
        <v>8498</v>
      </c>
      <c r="AR31" t="s">
        <v>8620</v>
      </c>
      <c r="AS31" t="s">
        <v>8644</v>
      </c>
      <c r="AU31" t="s">
        <v>8671</v>
      </c>
      <c r="AV31" t="s">
        <v>8718</v>
      </c>
      <c r="AW31" t="s">
        <v>8748</v>
      </c>
      <c r="AX31" t="s">
        <v>8788</v>
      </c>
      <c r="AY31" t="s">
        <v>8824</v>
      </c>
      <c r="AZ31" t="s">
        <v>8848</v>
      </c>
      <c r="BA31" t="s">
        <v>9032</v>
      </c>
    </row>
    <row r="32" spans="1:53">
      <c r="A32" t="s">
        <v>2271</v>
      </c>
      <c r="B32" t="s">
        <v>3722</v>
      </c>
      <c r="C32" t="s">
        <v>4235</v>
      </c>
      <c r="D32" t="s">
        <v>4621</v>
      </c>
      <c r="E32" t="s">
        <v>579</v>
      </c>
      <c r="F32" t="s">
        <v>5104</v>
      </c>
      <c r="G32" t="s">
        <v>5203</v>
      </c>
      <c r="H32" t="s">
        <v>5262</v>
      </c>
      <c r="I32" t="s">
        <v>5328</v>
      </c>
      <c r="J32" t="s">
        <v>5394</v>
      </c>
      <c r="K32" t="s">
        <v>5440</v>
      </c>
      <c r="L32" t="s">
        <v>5929</v>
      </c>
      <c r="M32" t="s">
        <v>6265</v>
      </c>
      <c r="N32" t="s">
        <v>6336</v>
      </c>
      <c r="O32" t="s">
        <v>6436</v>
      </c>
      <c r="P32" t="s">
        <v>6578</v>
      </c>
      <c r="Q32" t="s">
        <v>6597</v>
      </c>
      <c r="S32" t="s">
        <v>6668</v>
      </c>
      <c r="T32" t="s">
        <v>6754</v>
      </c>
      <c r="V32" t="s">
        <v>6837</v>
      </c>
      <c r="W32" t="s">
        <v>6850</v>
      </c>
      <c r="X32" t="s">
        <v>6899</v>
      </c>
      <c r="Y32" t="s">
        <v>6929</v>
      </c>
      <c r="Z32" t="s">
        <v>6957</v>
      </c>
      <c r="AA32" t="s">
        <v>7316</v>
      </c>
      <c r="AB32" t="s">
        <v>7490</v>
      </c>
      <c r="AC32" t="s">
        <v>7796</v>
      </c>
      <c r="AD32" t="s">
        <v>7807</v>
      </c>
      <c r="AG32" t="s">
        <v>7878</v>
      </c>
      <c r="AH32" t="s">
        <v>7939</v>
      </c>
      <c r="AL32" t="s">
        <v>8054</v>
      </c>
      <c r="AM32" t="s">
        <v>3437</v>
      </c>
      <c r="AN32" t="s">
        <v>8347</v>
      </c>
      <c r="AO32" t="s">
        <v>3437</v>
      </c>
      <c r="AQ32" t="s">
        <v>8499</v>
      </c>
      <c r="AR32" t="s">
        <v>8621</v>
      </c>
      <c r="AS32" t="s">
        <v>3437</v>
      </c>
      <c r="AU32" t="s">
        <v>8689</v>
      </c>
      <c r="AV32" t="s">
        <v>6861</v>
      </c>
      <c r="AW32" t="s">
        <v>8731</v>
      </c>
      <c r="AX32" t="s">
        <v>8789</v>
      </c>
      <c r="AY32" t="s">
        <v>8812</v>
      </c>
      <c r="AZ32" t="s">
        <v>8868</v>
      </c>
      <c r="BA32" t="s">
        <v>9016</v>
      </c>
    </row>
    <row r="33" spans="1:53">
      <c r="A33" t="s">
        <v>9042</v>
      </c>
      <c r="B33" t="s">
        <v>3241</v>
      </c>
      <c r="C33" t="s">
        <v>4252</v>
      </c>
      <c r="D33" t="s">
        <v>4618</v>
      </c>
      <c r="E33" t="s">
        <v>4874</v>
      </c>
      <c r="F33" t="s">
        <v>5112</v>
      </c>
      <c r="G33" t="s">
        <v>5204</v>
      </c>
      <c r="H33" t="s">
        <v>5269</v>
      </c>
      <c r="I33" t="s">
        <v>5345</v>
      </c>
      <c r="J33" t="s">
        <v>5395</v>
      </c>
      <c r="K33" t="s">
        <v>5827</v>
      </c>
      <c r="L33" t="s">
        <v>5930</v>
      </c>
      <c r="M33" t="s">
        <v>6266</v>
      </c>
      <c r="N33" t="s">
        <v>6359</v>
      </c>
      <c r="O33" t="s">
        <v>6453</v>
      </c>
      <c r="P33" t="s">
        <v>6579</v>
      </c>
      <c r="Q33" t="s">
        <v>6610</v>
      </c>
      <c r="S33" t="s">
        <v>6669</v>
      </c>
      <c r="T33" t="s">
        <v>6755</v>
      </c>
      <c r="V33" t="s">
        <v>6838</v>
      </c>
      <c r="W33" t="s">
        <v>6871</v>
      </c>
      <c r="X33" t="s">
        <v>6900</v>
      </c>
      <c r="Y33" t="s">
        <v>6930</v>
      </c>
      <c r="Z33" t="s">
        <v>6973</v>
      </c>
      <c r="AA33" t="s">
        <v>7317</v>
      </c>
      <c r="AB33" t="s">
        <v>7494</v>
      </c>
      <c r="AC33" t="s">
        <v>7792</v>
      </c>
      <c r="AD33" t="s">
        <v>7825</v>
      </c>
      <c r="AG33" t="s">
        <v>7879</v>
      </c>
      <c r="AH33" t="s">
        <v>7940</v>
      </c>
      <c r="AL33" t="s">
        <v>8055</v>
      </c>
      <c r="AM33" t="s">
        <v>8319</v>
      </c>
      <c r="AN33" t="s">
        <v>8348</v>
      </c>
      <c r="AO33" t="s">
        <v>8401</v>
      </c>
      <c r="AQ33" t="s">
        <v>8500</v>
      </c>
      <c r="AR33" t="s">
        <v>8622</v>
      </c>
      <c r="AS33" t="s">
        <v>8647</v>
      </c>
      <c r="AU33" t="s">
        <v>8690</v>
      </c>
      <c r="AV33" t="s">
        <v>8726</v>
      </c>
      <c r="AW33" t="s">
        <v>8749</v>
      </c>
      <c r="AX33" t="s">
        <v>8790</v>
      </c>
      <c r="AY33" t="s">
        <v>8825</v>
      </c>
      <c r="AZ33" t="s">
        <v>8869</v>
      </c>
      <c r="BA33" t="s">
        <v>9033</v>
      </c>
    </row>
    <row r="34" spans="1:53">
      <c r="A34" t="s">
        <v>9043</v>
      </c>
      <c r="B34" t="s">
        <v>3242</v>
      </c>
      <c r="C34" t="s">
        <v>4253</v>
      </c>
      <c r="D34" t="s">
        <v>4622</v>
      </c>
      <c r="E34" t="s">
        <v>4875</v>
      </c>
      <c r="F34" t="s">
        <v>5113</v>
      </c>
      <c r="G34" t="s">
        <v>3437</v>
      </c>
      <c r="H34" t="s">
        <v>5270</v>
      </c>
      <c r="I34" t="s">
        <v>5346</v>
      </c>
      <c r="J34" t="s">
        <v>5396</v>
      </c>
      <c r="K34" t="s">
        <v>5828</v>
      </c>
      <c r="L34" t="s">
        <v>5931</v>
      </c>
      <c r="M34" t="s">
        <v>6267</v>
      </c>
      <c r="N34" t="s">
        <v>6360</v>
      </c>
      <c r="O34" t="s">
        <v>6448</v>
      </c>
      <c r="P34" t="s">
        <v>6560</v>
      </c>
      <c r="Q34" t="s">
        <v>6608</v>
      </c>
      <c r="S34" t="s">
        <v>6670</v>
      </c>
      <c r="T34" t="s">
        <v>6756</v>
      </c>
      <c r="V34" t="s">
        <v>6828</v>
      </c>
      <c r="W34" t="s">
        <v>6870</v>
      </c>
      <c r="X34" t="s">
        <v>6877</v>
      </c>
      <c r="Y34" t="s">
        <v>6928</v>
      </c>
      <c r="Z34" t="s">
        <v>6974</v>
      </c>
      <c r="AA34" t="s">
        <v>7318</v>
      </c>
      <c r="AB34" t="s">
        <v>7495</v>
      </c>
      <c r="AC34" t="s">
        <v>6436</v>
      </c>
      <c r="AD34" t="s">
        <v>7826</v>
      </c>
      <c r="AG34" t="s">
        <v>7880</v>
      </c>
      <c r="AH34" t="s">
        <v>7941</v>
      </c>
      <c r="AL34" t="s">
        <v>8056</v>
      </c>
      <c r="AM34" t="s">
        <v>8318</v>
      </c>
      <c r="AN34" t="s">
        <v>7829</v>
      </c>
      <c r="AO34" t="s">
        <v>8399</v>
      </c>
      <c r="AQ34" t="s">
        <v>8501</v>
      </c>
      <c r="AR34" t="s">
        <v>8623</v>
      </c>
      <c r="AS34" t="s">
        <v>8648</v>
      </c>
      <c r="AU34" t="s">
        <v>3523</v>
      </c>
      <c r="AV34" t="s">
        <v>8727</v>
      </c>
      <c r="AW34" t="s">
        <v>8750</v>
      </c>
      <c r="AX34" t="s">
        <v>8791</v>
      </c>
      <c r="AY34" t="s">
        <v>8826</v>
      </c>
      <c r="AZ34" t="s">
        <v>8848</v>
      </c>
      <c r="BA34" t="s">
        <v>9034</v>
      </c>
    </row>
    <row r="35" spans="1:53">
      <c r="A35" t="s">
        <v>2271</v>
      </c>
      <c r="B35" t="s">
        <v>3243</v>
      </c>
      <c r="C35" t="s">
        <v>4235</v>
      </c>
      <c r="D35" t="s">
        <v>4623</v>
      </c>
      <c r="E35" t="s">
        <v>579</v>
      </c>
      <c r="F35" t="s">
        <v>5114</v>
      </c>
      <c r="G35" t="s">
        <v>5205</v>
      </c>
      <c r="H35" t="s">
        <v>5251</v>
      </c>
      <c r="I35" t="s">
        <v>5328</v>
      </c>
      <c r="J35" t="s">
        <v>5397</v>
      </c>
      <c r="K35" t="s">
        <v>5576</v>
      </c>
      <c r="L35" t="s">
        <v>5932</v>
      </c>
      <c r="M35" t="s">
        <v>6268</v>
      </c>
      <c r="N35" t="s">
        <v>6336</v>
      </c>
      <c r="O35" t="s">
        <v>6449</v>
      </c>
      <c r="P35" t="s">
        <v>6580</v>
      </c>
      <c r="Q35" t="s">
        <v>6597</v>
      </c>
      <c r="S35" t="s">
        <v>6666</v>
      </c>
      <c r="T35" t="s">
        <v>6757</v>
      </c>
      <c r="V35" t="s">
        <v>6839</v>
      </c>
      <c r="W35" t="s">
        <v>6861</v>
      </c>
      <c r="X35" t="s">
        <v>6901</v>
      </c>
      <c r="Y35" t="s">
        <v>6919</v>
      </c>
      <c r="Z35" t="s">
        <v>6975</v>
      </c>
      <c r="AA35" t="s">
        <v>7319</v>
      </c>
      <c r="AB35" t="s">
        <v>7473</v>
      </c>
      <c r="AC35" t="s">
        <v>7797</v>
      </c>
      <c r="AD35" t="s">
        <v>7807</v>
      </c>
      <c r="AG35" t="s">
        <v>7877</v>
      </c>
      <c r="AH35" t="s">
        <v>7920</v>
      </c>
      <c r="AL35" t="s">
        <v>8057</v>
      </c>
      <c r="AM35" t="s">
        <v>8320</v>
      </c>
      <c r="AN35" t="s">
        <v>8349</v>
      </c>
      <c r="AO35" t="s">
        <v>3437</v>
      </c>
      <c r="AQ35" t="s">
        <v>7954</v>
      </c>
      <c r="AR35" t="s">
        <v>6975</v>
      </c>
      <c r="AS35" t="s">
        <v>6893</v>
      </c>
      <c r="AU35" t="s">
        <v>8691</v>
      </c>
      <c r="AV35" t="s">
        <v>8707</v>
      </c>
      <c r="AW35" t="s">
        <v>8731</v>
      </c>
      <c r="AX35" t="s">
        <v>8792</v>
      </c>
      <c r="AY35" t="s">
        <v>8827</v>
      </c>
      <c r="AZ35" t="s">
        <v>8870</v>
      </c>
      <c r="BA35" t="s">
        <v>9016</v>
      </c>
    </row>
    <row r="36" spans="1:53">
      <c r="A36" t="s">
        <v>9042</v>
      </c>
      <c r="B36" t="s">
        <v>3244</v>
      </c>
      <c r="C36" t="s">
        <v>4254</v>
      </c>
      <c r="D36" t="s">
        <v>4618</v>
      </c>
      <c r="E36" t="s">
        <v>4876</v>
      </c>
      <c r="F36" t="s">
        <v>5115</v>
      </c>
      <c r="G36" t="s">
        <v>5206</v>
      </c>
      <c r="H36" t="s">
        <v>5271</v>
      </c>
      <c r="I36" t="s">
        <v>5347</v>
      </c>
      <c r="J36" t="s">
        <v>5395</v>
      </c>
      <c r="K36" t="s">
        <v>5829</v>
      </c>
      <c r="L36" t="s">
        <v>5933</v>
      </c>
      <c r="M36" t="s">
        <v>6269</v>
      </c>
      <c r="N36" t="s">
        <v>6361</v>
      </c>
      <c r="O36" t="s">
        <v>6454</v>
      </c>
      <c r="P36" t="s">
        <v>6581</v>
      </c>
      <c r="Q36" t="s">
        <v>6611</v>
      </c>
      <c r="S36" t="s">
        <v>6671</v>
      </c>
      <c r="T36" t="s">
        <v>6758</v>
      </c>
      <c r="V36" t="s">
        <v>6840</v>
      </c>
      <c r="W36" t="s">
        <v>6872</v>
      </c>
      <c r="X36" t="s">
        <v>6902</v>
      </c>
      <c r="Y36" t="s">
        <v>6931</v>
      </c>
      <c r="Z36" t="s">
        <v>6976</v>
      </c>
      <c r="AA36" t="s">
        <v>7320</v>
      </c>
      <c r="AB36" t="s">
        <v>7496</v>
      </c>
      <c r="AC36" t="s">
        <v>7798</v>
      </c>
      <c r="AD36" t="s">
        <v>7827</v>
      </c>
      <c r="AG36" t="s">
        <v>7881</v>
      </c>
      <c r="AH36" t="s">
        <v>7942</v>
      </c>
      <c r="AL36" t="s">
        <v>8058</v>
      </c>
      <c r="AM36" t="s">
        <v>8321</v>
      </c>
      <c r="AN36" t="s">
        <v>8350</v>
      </c>
      <c r="AO36" t="s">
        <v>8402</v>
      </c>
      <c r="AQ36" t="s">
        <v>8502</v>
      </c>
      <c r="AR36" t="s">
        <v>8624</v>
      </c>
      <c r="AS36" t="s">
        <v>8649</v>
      </c>
      <c r="AU36" t="s">
        <v>8692</v>
      </c>
      <c r="AV36" t="s">
        <v>4849</v>
      </c>
      <c r="AW36" t="s">
        <v>8751</v>
      </c>
      <c r="AX36" t="s">
        <v>8793</v>
      </c>
      <c r="AY36" t="s">
        <v>8828</v>
      </c>
      <c r="AZ36" t="s">
        <v>8871</v>
      </c>
      <c r="BA36" t="s">
        <v>9035</v>
      </c>
    </row>
    <row r="37" spans="1:53">
      <c r="A37" t="s">
        <v>9043</v>
      </c>
      <c r="B37" t="s">
        <v>3245</v>
      </c>
      <c r="C37" t="s">
        <v>4255</v>
      </c>
      <c r="D37" t="s">
        <v>4609</v>
      </c>
      <c r="E37" t="s">
        <v>4877</v>
      </c>
      <c r="F37" t="s">
        <v>5116</v>
      </c>
      <c r="G37" t="s">
        <v>5187</v>
      </c>
      <c r="H37" t="s">
        <v>5272</v>
      </c>
      <c r="I37" t="s">
        <v>5346</v>
      </c>
      <c r="J37" t="s">
        <v>5374</v>
      </c>
      <c r="K37" t="s">
        <v>5830</v>
      </c>
      <c r="L37" t="s">
        <v>5934</v>
      </c>
      <c r="M37" t="s">
        <v>6262</v>
      </c>
      <c r="N37" t="s">
        <v>6360</v>
      </c>
      <c r="O37" t="s">
        <v>6455</v>
      </c>
      <c r="P37" t="s">
        <v>6560</v>
      </c>
      <c r="Q37" t="s">
        <v>6612</v>
      </c>
      <c r="S37" t="s">
        <v>6670</v>
      </c>
      <c r="T37" t="s">
        <v>6759</v>
      </c>
      <c r="V37" t="s">
        <v>6828</v>
      </c>
      <c r="W37" t="s">
        <v>6873</v>
      </c>
      <c r="Y37" t="s">
        <v>6932</v>
      </c>
      <c r="Z37" t="s">
        <v>6977</v>
      </c>
      <c r="AA37" t="s">
        <v>7321</v>
      </c>
      <c r="AB37" t="s">
        <v>7497</v>
      </c>
      <c r="AC37" t="s">
        <v>7799</v>
      </c>
      <c r="AD37" t="s">
        <v>7828</v>
      </c>
      <c r="AG37" t="s">
        <v>7882</v>
      </c>
      <c r="AH37" t="s">
        <v>7943</v>
      </c>
      <c r="AL37" t="s">
        <v>8059</v>
      </c>
      <c r="AM37" t="s">
        <v>8318</v>
      </c>
      <c r="AN37" t="s">
        <v>7829</v>
      </c>
      <c r="AO37" t="s">
        <v>8403</v>
      </c>
      <c r="AQ37" t="s">
        <v>8503</v>
      </c>
      <c r="AR37" t="s">
        <v>8625</v>
      </c>
      <c r="AS37" t="s">
        <v>8650</v>
      </c>
      <c r="AU37" t="s">
        <v>8671</v>
      </c>
      <c r="AW37" t="s">
        <v>8752</v>
      </c>
      <c r="AX37" t="s">
        <v>6909</v>
      </c>
      <c r="AY37" t="s">
        <v>8829</v>
      </c>
      <c r="AZ37" t="s">
        <v>8848</v>
      </c>
      <c r="BA37" t="s">
        <v>9034</v>
      </c>
    </row>
    <row r="38" spans="1:53">
      <c r="A38" t="s">
        <v>2271</v>
      </c>
      <c r="B38" t="s">
        <v>1247</v>
      </c>
      <c r="C38" t="s">
        <v>4235</v>
      </c>
      <c r="D38" t="s">
        <v>4624</v>
      </c>
      <c r="E38" t="s">
        <v>4853</v>
      </c>
      <c r="F38" t="s">
        <v>5114</v>
      </c>
      <c r="G38" t="s">
        <v>5207</v>
      </c>
      <c r="H38" t="s">
        <v>5251</v>
      </c>
      <c r="I38" t="s">
        <v>5328</v>
      </c>
      <c r="J38" t="s">
        <v>5398</v>
      </c>
      <c r="K38" t="s">
        <v>5419</v>
      </c>
      <c r="L38" t="s">
        <v>5909</v>
      </c>
      <c r="M38" t="s">
        <v>6270</v>
      </c>
      <c r="N38" t="s">
        <v>6362</v>
      </c>
      <c r="O38" t="s">
        <v>6456</v>
      </c>
      <c r="P38" t="s">
        <v>6582</v>
      </c>
      <c r="Q38" t="s">
        <v>6597</v>
      </c>
      <c r="S38" t="s">
        <v>6668</v>
      </c>
      <c r="T38" t="s">
        <v>6736</v>
      </c>
      <c r="V38" t="s">
        <v>6841</v>
      </c>
      <c r="W38" t="s">
        <v>6866</v>
      </c>
      <c r="Y38" t="s">
        <v>6909</v>
      </c>
      <c r="Z38" t="s">
        <v>6978</v>
      </c>
      <c r="AA38" t="s">
        <v>7322</v>
      </c>
      <c r="AB38" t="s">
        <v>7498</v>
      </c>
      <c r="AC38" t="s">
        <v>7800</v>
      </c>
      <c r="AD38" t="s">
        <v>7829</v>
      </c>
      <c r="AG38" t="s">
        <v>7858</v>
      </c>
      <c r="AH38" t="s">
        <v>7944</v>
      </c>
      <c r="AL38" t="s">
        <v>8060</v>
      </c>
      <c r="AM38" t="s">
        <v>8300</v>
      </c>
      <c r="AN38" t="s">
        <v>8351</v>
      </c>
      <c r="AO38" t="s">
        <v>8388</v>
      </c>
      <c r="AQ38" t="s">
        <v>8383</v>
      </c>
      <c r="AR38" t="s">
        <v>8626</v>
      </c>
      <c r="AS38" t="s">
        <v>6893</v>
      </c>
      <c r="AU38" t="s">
        <v>8693</v>
      </c>
      <c r="AW38" t="s">
        <v>8731</v>
      </c>
      <c r="AX38" t="s">
        <v>8794</v>
      </c>
      <c r="AY38" t="s">
        <v>8830</v>
      </c>
      <c r="AZ38" t="s">
        <v>8872</v>
      </c>
      <c r="BA38" t="s">
        <v>3437</v>
      </c>
    </row>
    <row r="39" spans="1:53">
      <c r="A39" t="s">
        <v>9042</v>
      </c>
      <c r="B39" t="s">
        <v>3246</v>
      </c>
      <c r="C39" t="s">
        <v>4256</v>
      </c>
      <c r="D39" t="s">
        <v>4625</v>
      </c>
      <c r="E39" t="s">
        <v>4878</v>
      </c>
      <c r="F39" t="s">
        <v>5117</v>
      </c>
      <c r="G39" t="s">
        <v>5208</v>
      </c>
      <c r="H39" t="s">
        <v>5273</v>
      </c>
      <c r="I39" t="s">
        <v>5348</v>
      </c>
      <c r="J39" t="s">
        <v>5399</v>
      </c>
      <c r="K39" t="s">
        <v>5831</v>
      </c>
      <c r="L39" t="s">
        <v>5935</v>
      </c>
      <c r="M39" t="s">
        <v>6271</v>
      </c>
      <c r="N39" t="s">
        <v>6363</v>
      </c>
      <c r="O39" t="s">
        <v>6457</v>
      </c>
      <c r="P39" t="s">
        <v>6581</v>
      </c>
      <c r="Q39" t="s">
        <v>6613</v>
      </c>
      <c r="S39" t="s">
        <v>6672</v>
      </c>
      <c r="T39" t="s">
        <v>6760</v>
      </c>
      <c r="V39" t="s">
        <v>6842</v>
      </c>
      <c r="Y39" t="s">
        <v>6933</v>
      </c>
      <c r="Z39" t="s">
        <v>6979</v>
      </c>
      <c r="AA39" t="s">
        <v>7323</v>
      </c>
      <c r="AB39" t="s">
        <v>7499</v>
      </c>
      <c r="AC39" t="s">
        <v>7792</v>
      </c>
      <c r="AD39" t="s">
        <v>7830</v>
      </c>
      <c r="AG39" t="s">
        <v>7883</v>
      </c>
      <c r="AH39" t="s">
        <v>7945</v>
      </c>
      <c r="AL39" t="s">
        <v>8061</v>
      </c>
      <c r="AM39" t="s">
        <v>8322</v>
      </c>
      <c r="AN39" t="s">
        <v>8352</v>
      </c>
      <c r="AO39" t="s">
        <v>8404</v>
      </c>
      <c r="AQ39" t="s">
        <v>8504</v>
      </c>
      <c r="AR39" t="s">
        <v>8627</v>
      </c>
      <c r="AS39" t="s">
        <v>8651</v>
      </c>
      <c r="AU39" t="s">
        <v>8694</v>
      </c>
      <c r="AW39" t="s">
        <v>8753</v>
      </c>
      <c r="AX39" t="s">
        <v>8793</v>
      </c>
      <c r="AY39" t="s">
        <v>8831</v>
      </c>
      <c r="AZ39" t="s">
        <v>8873</v>
      </c>
      <c r="BA39" t="s">
        <v>9036</v>
      </c>
    </row>
    <row r="40" spans="1:53">
      <c r="A40" t="s">
        <v>9043</v>
      </c>
      <c r="B40" t="s">
        <v>3247</v>
      </c>
      <c r="C40" t="s">
        <v>4257</v>
      </c>
      <c r="D40" t="s">
        <v>4626</v>
      </c>
      <c r="E40" t="s">
        <v>4879</v>
      </c>
      <c r="F40" t="s">
        <v>5118</v>
      </c>
      <c r="G40" t="s">
        <v>3437</v>
      </c>
      <c r="H40" t="s">
        <v>5274</v>
      </c>
      <c r="I40" t="s">
        <v>5349</v>
      </c>
      <c r="J40" t="s">
        <v>5374</v>
      </c>
      <c r="K40" t="s">
        <v>5832</v>
      </c>
      <c r="L40" t="s">
        <v>5936</v>
      </c>
      <c r="M40" t="s">
        <v>6243</v>
      </c>
      <c r="N40" t="s">
        <v>6364</v>
      </c>
      <c r="O40" t="s">
        <v>6458</v>
      </c>
      <c r="P40" t="s">
        <v>6560</v>
      </c>
      <c r="Q40" t="s">
        <v>6614</v>
      </c>
      <c r="S40" t="s">
        <v>6673</v>
      </c>
      <c r="T40" t="s">
        <v>6761</v>
      </c>
      <c r="V40" t="s">
        <v>6828</v>
      </c>
      <c r="Y40" t="s">
        <v>6932</v>
      </c>
      <c r="Z40" t="s">
        <v>6980</v>
      </c>
      <c r="AA40" t="s">
        <v>7304</v>
      </c>
      <c r="AB40" t="s">
        <v>7500</v>
      </c>
      <c r="AC40" t="s">
        <v>6465</v>
      </c>
      <c r="AD40" t="s">
        <v>7831</v>
      </c>
      <c r="AG40" t="s">
        <v>7884</v>
      </c>
      <c r="AH40" t="s">
        <v>7946</v>
      </c>
      <c r="AL40" t="s">
        <v>8059</v>
      </c>
      <c r="AM40" t="s">
        <v>8318</v>
      </c>
      <c r="AN40" t="s">
        <v>7829</v>
      </c>
      <c r="AO40" t="s">
        <v>8403</v>
      </c>
      <c r="AQ40" t="s">
        <v>8505</v>
      </c>
      <c r="AR40" t="s">
        <v>8625</v>
      </c>
      <c r="AS40" t="s">
        <v>8652</v>
      </c>
      <c r="AU40" t="s">
        <v>8671</v>
      </c>
      <c r="AW40" t="s">
        <v>8754</v>
      </c>
      <c r="AX40" t="s">
        <v>8306</v>
      </c>
      <c r="AY40" t="s">
        <v>8832</v>
      </c>
      <c r="AZ40" t="s">
        <v>8848</v>
      </c>
      <c r="BA40" t="s">
        <v>9037</v>
      </c>
    </row>
    <row r="41" spans="1:53">
      <c r="A41" t="s">
        <v>2271</v>
      </c>
      <c r="B41" t="s">
        <v>3723</v>
      </c>
      <c r="C41" t="s">
        <v>4232</v>
      </c>
      <c r="D41" t="s">
        <v>4627</v>
      </c>
      <c r="E41" t="s">
        <v>4862</v>
      </c>
      <c r="F41" t="s">
        <v>5104</v>
      </c>
      <c r="G41" t="s">
        <v>5209</v>
      </c>
      <c r="H41" t="s">
        <v>5257</v>
      </c>
      <c r="I41" t="s">
        <v>5328</v>
      </c>
      <c r="J41" t="s">
        <v>5400</v>
      </c>
      <c r="K41" t="s">
        <v>5372</v>
      </c>
      <c r="L41" t="s">
        <v>5937</v>
      </c>
      <c r="M41" t="s">
        <v>6272</v>
      </c>
      <c r="N41" t="s">
        <v>6336</v>
      </c>
      <c r="O41" t="s">
        <v>6436</v>
      </c>
      <c r="P41" t="s">
        <v>6583</v>
      </c>
      <c r="Q41" t="s">
        <v>6597</v>
      </c>
      <c r="S41" t="s">
        <v>3437</v>
      </c>
      <c r="T41" t="s">
        <v>6754</v>
      </c>
      <c r="V41" t="s">
        <v>6843</v>
      </c>
      <c r="Y41" t="s">
        <v>6919</v>
      </c>
      <c r="Z41" t="s">
        <v>6954</v>
      </c>
      <c r="AA41" t="s">
        <v>7324</v>
      </c>
      <c r="AB41" t="s">
        <v>7498</v>
      </c>
      <c r="AC41" t="s">
        <v>7801</v>
      </c>
      <c r="AD41" t="s">
        <v>7832</v>
      </c>
      <c r="AG41" t="s">
        <v>7885</v>
      </c>
      <c r="AH41" t="s">
        <v>3437</v>
      </c>
      <c r="AL41" t="s">
        <v>8062</v>
      </c>
      <c r="AM41" t="s">
        <v>3437</v>
      </c>
      <c r="AN41" t="s">
        <v>8353</v>
      </c>
      <c r="AO41" t="s">
        <v>8405</v>
      </c>
      <c r="AQ41" t="s">
        <v>8383</v>
      </c>
      <c r="AR41" t="s">
        <v>6968</v>
      </c>
      <c r="AS41" t="s">
        <v>6893</v>
      </c>
      <c r="AU41" t="s">
        <v>8695</v>
      </c>
      <c r="AW41" t="s">
        <v>8731</v>
      </c>
      <c r="AX41" t="s">
        <v>8795</v>
      </c>
      <c r="AY41" t="s">
        <v>8833</v>
      </c>
      <c r="AZ41" t="s">
        <v>8874</v>
      </c>
      <c r="BA41" t="s">
        <v>9016</v>
      </c>
    </row>
    <row r="42" spans="1:53">
      <c r="A42" t="s">
        <v>9042</v>
      </c>
      <c r="B42" t="s">
        <v>3249</v>
      </c>
      <c r="C42" t="s">
        <v>4258</v>
      </c>
      <c r="D42" t="s">
        <v>4628</v>
      </c>
      <c r="E42" t="s">
        <v>4880</v>
      </c>
      <c r="F42" t="s">
        <v>2047</v>
      </c>
      <c r="G42" t="s">
        <v>5210</v>
      </c>
      <c r="H42" t="s">
        <v>5275</v>
      </c>
      <c r="I42" t="s">
        <v>5350</v>
      </c>
      <c r="J42" t="s">
        <v>5399</v>
      </c>
      <c r="K42" t="s">
        <v>5833</v>
      </c>
      <c r="L42" t="s">
        <v>5938</v>
      </c>
      <c r="M42" t="s">
        <v>6273</v>
      </c>
      <c r="N42" t="s">
        <v>6365</v>
      </c>
      <c r="O42" t="s">
        <v>6459</v>
      </c>
      <c r="P42" t="s">
        <v>6584</v>
      </c>
      <c r="Q42" t="s">
        <v>6615</v>
      </c>
      <c r="S42" t="s">
        <v>6674</v>
      </c>
      <c r="T42" t="s">
        <v>6762</v>
      </c>
      <c r="V42" t="s">
        <v>6844</v>
      </c>
      <c r="Y42" t="s">
        <v>6934</v>
      </c>
      <c r="Z42" t="s">
        <v>6981</v>
      </c>
      <c r="AA42" t="s">
        <v>7325</v>
      </c>
      <c r="AB42" t="s">
        <v>7501</v>
      </c>
      <c r="AC42" t="s">
        <v>7792</v>
      </c>
      <c r="AG42" t="s">
        <v>7886</v>
      </c>
      <c r="AH42" t="s">
        <v>7947</v>
      </c>
      <c r="AL42" t="s">
        <v>8063</v>
      </c>
      <c r="AM42" t="s">
        <v>8323</v>
      </c>
      <c r="AN42" t="s">
        <v>8354</v>
      </c>
      <c r="AO42" t="s">
        <v>8406</v>
      </c>
      <c r="AQ42" t="s">
        <v>8506</v>
      </c>
      <c r="AU42" t="s">
        <v>8696</v>
      </c>
      <c r="AW42" t="s">
        <v>8755</v>
      </c>
      <c r="AX42" t="s">
        <v>8796</v>
      </c>
      <c r="AY42" t="s">
        <v>8834</v>
      </c>
      <c r="AZ42" t="s">
        <v>8875</v>
      </c>
      <c r="BA42" t="s">
        <v>9038</v>
      </c>
    </row>
    <row r="43" spans="1:53">
      <c r="A43" t="s">
        <v>9043</v>
      </c>
      <c r="B43" t="s">
        <v>3250</v>
      </c>
      <c r="C43" t="s">
        <v>4259</v>
      </c>
      <c r="D43" t="s">
        <v>4629</v>
      </c>
      <c r="E43" t="s">
        <v>4879</v>
      </c>
      <c r="F43" t="s">
        <v>5119</v>
      </c>
      <c r="G43" t="s">
        <v>3437</v>
      </c>
      <c r="H43" t="s">
        <v>5276</v>
      </c>
      <c r="I43" t="s">
        <v>5351</v>
      </c>
      <c r="J43" t="s">
        <v>5401</v>
      </c>
      <c r="K43" t="s">
        <v>5834</v>
      </c>
      <c r="L43" t="s">
        <v>5939</v>
      </c>
      <c r="M43" t="s">
        <v>6243</v>
      </c>
      <c r="N43" t="s">
        <v>6364</v>
      </c>
      <c r="O43" t="s">
        <v>6460</v>
      </c>
      <c r="P43" t="s">
        <v>6560</v>
      </c>
      <c r="Q43" t="s">
        <v>6616</v>
      </c>
      <c r="S43" t="s">
        <v>6675</v>
      </c>
      <c r="T43" t="s">
        <v>6763</v>
      </c>
      <c r="V43" t="s">
        <v>6828</v>
      </c>
      <c r="Y43" t="s">
        <v>6935</v>
      </c>
      <c r="Z43" t="s">
        <v>6982</v>
      </c>
      <c r="AA43" t="s">
        <v>7326</v>
      </c>
      <c r="AB43" t="s">
        <v>7502</v>
      </c>
      <c r="AC43" t="s">
        <v>6436</v>
      </c>
      <c r="AG43" t="s">
        <v>7887</v>
      </c>
      <c r="AH43" t="s">
        <v>7948</v>
      </c>
      <c r="AL43" t="s">
        <v>8059</v>
      </c>
      <c r="AM43" t="s">
        <v>8318</v>
      </c>
      <c r="AN43" t="s">
        <v>7829</v>
      </c>
      <c r="AO43" t="s">
        <v>8407</v>
      </c>
      <c r="AQ43" t="s">
        <v>8507</v>
      </c>
      <c r="AU43" t="s">
        <v>8671</v>
      </c>
      <c r="AW43" t="s">
        <v>8756</v>
      </c>
      <c r="AX43" t="s">
        <v>8300</v>
      </c>
      <c r="AY43" t="s">
        <v>8835</v>
      </c>
      <c r="AZ43" t="s">
        <v>8848</v>
      </c>
      <c r="BA43" t="s">
        <v>9039</v>
      </c>
    </row>
    <row r="44" spans="1:53">
      <c r="A44" t="s">
        <v>2271</v>
      </c>
      <c r="B44" t="s">
        <v>3221</v>
      </c>
      <c r="C44" t="s">
        <v>4235</v>
      </c>
      <c r="D44" t="s">
        <v>4630</v>
      </c>
      <c r="E44" t="s">
        <v>4881</v>
      </c>
      <c r="F44" t="s">
        <v>5096</v>
      </c>
      <c r="G44" t="s">
        <v>5211</v>
      </c>
      <c r="H44" t="s">
        <v>5246</v>
      </c>
      <c r="I44" t="s">
        <v>5328</v>
      </c>
      <c r="J44" t="s">
        <v>5402</v>
      </c>
      <c r="K44" t="s">
        <v>5576</v>
      </c>
      <c r="L44" t="s">
        <v>5906</v>
      </c>
      <c r="M44" t="s">
        <v>6274</v>
      </c>
      <c r="N44" t="s">
        <v>6336</v>
      </c>
      <c r="O44" t="s">
        <v>3437</v>
      </c>
      <c r="P44" t="s">
        <v>6585</v>
      </c>
      <c r="Q44" t="s">
        <v>6597</v>
      </c>
      <c r="S44" t="s">
        <v>6676</v>
      </c>
      <c r="T44" t="s">
        <v>6736</v>
      </c>
      <c r="V44" t="s">
        <v>6845</v>
      </c>
      <c r="Y44" t="s">
        <v>6936</v>
      </c>
      <c r="Z44" t="s">
        <v>6957</v>
      </c>
      <c r="AA44" t="s">
        <v>7327</v>
      </c>
      <c r="AB44" t="s">
        <v>7483</v>
      </c>
      <c r="AC44" t="s">
        <v>7802</v>
      </c>
      <c r="AG44" t="s">
        <v>7888</v>
      </c>
      <c r="AH44" t="s">
        <v>7949</v>
      </c>
      <c r="AL44" t="s">
        <v>8064</v>
      </c>
      <c r="AM44" t="s">
        <v>8300</v>
      </c>
      <c r="AN44" t="s">
        <v>8355</v>
      </c>
      <c r="AO44" t="s">
        <v>8408</v>
      </c>
      <c r="AQ44" t="s">
        <v>8383</v>
      </c>
      <c r="AU44" t="s">
        <v>8697</v>
      </c>
      <c r="AW44" t="s">
        <v>8731</v>
      </c>
      <c r="AX44" t="s">
        <v>8797</v>
      </c>
      <c r="AY44" t="s">
        <v>8836</v>
      </c>
      <c r="AZ44" t="s">
        <v>8876</v>
      </c>
      <c r="BA44" t="s">
        <v>9016</v>
      </c>
    </row>
    <row r="45" spans="1:53">
      <c r="A45" t="s">
        <v>9042</v>
      </c>
      <c r="B45" t="s">
        <v>3251</v>
      </c>
      <c r="C45" t="s">
        <v>4260</v>
      </c>
      <c r="D45" t="s">
        <v>4631</v>
      </c>
      <c r="E45" t="s">
        <v>4882</v>
      </c>
      <c r="F45" t="s">
        <v>5120</v>
      </c>
      <c r="G45" t="s">
        <v>5212</v>
      </c>
      <c r="H45" t="s">
        <v>5277</v>
      </c>
      <c r="I45" t="s">
        <v>5352</v>
      </c>
      <c r="J45" t="s">
        <v>5403</v>
      </c>
      <c r="K45" t="s">
        <v>5835</v>
      </c>
      <c r="L45" t="s">
        <v>5940</v>
      </c>
      <c r="M45" t="s">
        <v>6275</v>
      </c>
      <c r="N45" t="s">
        <v>6366</v>
      </c>
      <c r="O45" t="s">
        <v>6461</v>
      </c>
      <c r="P45" t="s">
        <v>6586</v>
      </c>
      <c r="Q45" t="s">
        <v>6617</v>
      </c>
      <c r="S45" t="s">
        <v>6677</v>
      </c>
      <c r="T45" t="s">
        <v>6764</v>
      </c>
      <c r="V45" t="s">
        <v>6846</v>
      </c>
      <c r="Y45" t="s">
        <v>6937</v>
      </c>
      <c r="Z45" t="s">
        <v>6983</v>
      </c>
      <c r="AA45" t="s">
        <v>7328</v>
      </c>
      <c r="AB45" t="s">
        <v>7503</v>
      </c>
      <c r="AC45" t="s">
        <v>7803</v>
      </c>
      <c r="AG45" t="s">
        <v>7889</v>
      </c>
      <c r="AH45" t="s">
        <v>7950</v>
      </c>
      <c r="AL45" t="s">
        <v>8065</v>
      </c>
      <c r="AM45" t="s">
        <v>8324</v>
      </c>
      <c r="AN45" t="s">
        <v>8356</v>
      </c>
      <c r="AO45" t="s">
        <v>8409</v>
      </c>
      <c r="AQ45" t="s">
        <v>8508</v>
      </c>
      <c r="AU45" t="s">
        <v>8698</v>
      </c>
      <c r="AW45" t="s">
        <v>8757</v>
      </c>
      <c r="AX45" t="s">
        <v>8798</v>
      </c>
      <c r="AY45" t="s">
        <v>8837</v>
      </c>
      <c r="AZ45" t="s">
        <v>8877</v>
      </c>
      <c r="BA45" t="s">
        <v>9040</v>
      </c>
    </row>
    <row r="46" spans="1:53">
      <c r="A46" t="s">
        <v>9043</v>
      </c>
      <c r="B46" t="s">
        <v>3252</v>
      </c>
      <c r="C46" t="s">
        <v>4261</v>
      </c>
      <c r="D46" t="s">
        <v>4632</v>
      </c>
      <c r="E46" t="s">
        <v>4883</v>
      </c>
      <c r="F46" t="s">
        <v>5121</v>
      </c>
      <c r="G46" t="s">
        <v>5187</v>
      </c>
      <c r="H46" t="s">
        <v>5278</v>
      </c>
      <c r="I46" t="s">
        <v>5353</v>
      </c>
      <c r="J46" t="s">
        <v>5404</v>
      </c>
      <c r="K46" t="s">
        <v>5836</v>
      </c>
      <c r="L46" t="s">
        <v>5941</v>
      </c>
      <c r="M46" t="s">
        <v>6243</v>
      </c>
      <c r="N46" t="s">
        <v>6367</v>
      </c>
      <c r="O46" t="s">
        <v>6462</v>
      </c>
      <c r="P46" t="s">
        <v>6587</v>
      </c>
      <c r="Q46" t="s">
        <v>6618</v>
      </c>
      <c r="S46" t="s">
        <v>6675</v>
      </c>
      <c r="T46" t="s">
        <v>6765</v>
      </c>
      <c r="V46" t="s">
        <v>3437</v>
      </c>
      <c r="Y46" t="s">
        <v>6938</v>
      </c>
      <c r="Z46" t="s">
        <v>6984</v>
      </c>
      <c r="AA46" t="s">
        <v>6866</v>
      </c>
      <c r="AB46" t="s">
        <v>7504</v>
      </c>
      <c r="AC46" t="s">
        <v>6465</v>
      </c>
      <c r="AG46" t="s">
        <v>7887</v>
      </c>
      <c r="AH46" t="s">
        <v>7951</v>
      </c>
      <c r="AL46" t="s">
        <v>8059</v>
      </c>
      <c r="AM46" t="s">
        <v>8325</v>
      </c>
      <c r="AN46" t="s">
        <v>7829</v>
      </c>
      <c r="AO46" t="s">
        <v>8407</v>
      </c>
      <c r="AQ46" t="s">
        <v>8509</v>
      </c>
      <c r="AU46" t="s">
        <v>8671</v>
      </c>
      <c r="AW46" t="s">
        <v>8758</v>
      </c>
      <c r="AX46" t="s">
        <v>8799</v>
      </c>
      <c r="AY46" t="s">
        <v>8838</v>
      </c>
      <c r="AZ46" t="s">
        <v>8848</v>
      </c>
      <c r="BA46" t="s">
        <v>9041</v>
      </c>
    </row>
    <row r="47" spans="1:53">
      <c r="A47" t="s">
        <v>2271</v>
      </c>
      <c r="B47" t="s">
        <v>3253</v>
      </c>
      <c r="C47" t="s">
        <v>4232</v>
      </c>
      <c r="D47" t="s">
        <v>4633</v>
      </c>
      <c r="E47" t="s">
        <v>4865</v>
      </c>
      <c r="F47" t="s">
        <v>5122</v>
      </c>
      <c r="G47" t="s">
        <v>5213</v>
      </c>
      <c r="H47" t="s">
        <v>5246</v>
      </c>
      <c r="I47" t="s">
        <v>5328</v>
      </c>
      <c r="J47" t="s">
        <v>5405</v>
      </c>
      <c r="K47" t="s">
        <v>5419</v>
      </c>
      <c r="L47" t="s">
        <v>5906</v>
      </c>
      <c r="M47" t="s">
        <v>6276</v>
      </c>
      <c r="N47" t="s">
        <v>6347</v>
      </c>
      <c r="O47" t="s">
        <v>6456</v>
      </c>
      <c r="P47" t="s">
        <v>6588</v>
      </c>
      <c r="Q47" t="s">
        <v>6597</v>
      </c>
      <c r="S47" t="s">
        <v>3437</v>
      </c>
      <c r="T47" t="s">
        <v>6736</v>
      </c>
      <c r="Y47" t="s">
        <v>6906</v>
      </c>
      <c r="Z47" t="s">
        <v>6957</v>
      </c>
      <c r="AA47" t="s">
        <v>7329</v>
      </c>
      <c r="AB47" t="s">
        <v>7498</v>
      </c>
      <c r="AG47" t="s">
        <v>7890</v>
      </c>
      <c r="AH47" t="s">
        <v>7917</v>
      </c>
      <c r="AL47" t="s">
        <v>3437</v>
      </c>
      <c r="AM47" t="s">
        <v>8300</v>
      </c>
      <c r="AN47" t="s">
        <v>8357</v>
      </c>
      <c r="AO47" t="s">
        <v>8410</v>
      </c>
      <c r="AQ47" t="s">
        <v>8510</v>
      </c>
      <c r="AU47" t="s">
        <v>8699</v>
      </c>
      <c r="AW47" t="s">
        <v>8731</v>
      </c>
      <c r="AX47" t="s">
        <v>8800</v>
      </c>
      <c r="AY47" t="s">
        <v>8812</v>
      </c>
      <c r="AZ47" t="s">
        <v>8878</v>
      </c>
      <c r="BA47" t="s">
        <v>9016</v>
      </c>
    </row>
    <row r="48" spans="1:53">
      <c r="A48" t="s">
        <v>9042</v>
      </c>
      <c r="B48" t="s">
        <v>3254</v>
      </c>
      <c r="C48" t="s">
        <v>4262</v>
      </c>
      <c r="D48" t="s">
        <v>4634</v>
      </c>
      <c r="E48" t="s">
        <v>604</v>
      </c>
      <c r="F48" t="s">
        <v>5123</v>
      </c>
      <c r="G48" t="s">
        <v>5214</v>
      </c>
      <c r="H48" t="s">
        <v>5279</v>
      </c>
      <c r="I48" t="s">
        <v>5354</v>
      </c>
      <c r="J48" t="s">
        <v>5406</v>
      </c>
      <c r="K48" t="s">
        <v>5837</v>
      </c>
      <c r="L48" t="s">
        <v>5942</v>
      </c>
      <c r="M48" t="s">
        <v>6277</v>
      </c>
      <c r="N48" t="s">
        <v>6368</v>
      </c>
      <c r="O48" t="s">
        <v>6463</v>
      </c>
      <c r="P48" t="s">
        <v>6589</v>
      </c>
      <c r="Q48" t="s">
        <v>6619</v>
      </c>
      <c r="S48" t="s">
        <v>6678</v>
      </c>
      <c r="T48" t="s">
        <v>6766</v>
      </c>
      <c r="Y48" t="s">
        <v>6939</v>
      </c>
      <c r="Z48" t="s">
        <v>6985</v>
      </c>
      <c r="AA48" t="s">
        <v>7330</v>
      </c>
      <c r="AB48" t="s">
        <v>7505</v>
      </c>
      <c r="AG48" t="s">
        <v>7891</v>
      </c>
      <c r="AH48" t="s">
        <v>7952</v>
      </c>
      <c r="AL48" t="s">
        <v>8066</v>
      </c>
      <c r="AM48" t="s">
        <v>8326</v>
      </c>
      <c r="AN48" t="s">
        <v>8358</v>
      </c>
      <c r="AO48" t="s">
        <v>8411</v>
      </c>
      <c r="AQ48" t="s">
        <v>8511</v>
      </c>
      <c r="AU48" t="s">
        <v>8700</v>
      </c>
      <c r="AW48" t="s">
        <v>8759</v>
      </c>
      <c r="AX48" t="s">
        <v>8801</v>
      </c>
      <c r="AY48" t="s">
        <v>8839</v>
      </c>
      <c r="AZ48" t="s">
        <v>8879</v>
      </c>
      <c r="BA48" t="s">
        <v>4849</v>
      </c>
    </row>
    <row r="49" spans="1:52">
      <c r="A49" t="s">
        <v>9043</v>
      </c>
      <c r="B49" t="s">
        <v>3255</v>
      </c>
      <c r="C49" t="s">
        <v>4263</v>
      </c>
      <c r="D49" t="s">
        <v>4614</v>
      </c>
      <c r="E49" t="s">
        <v>4884</v>
      </c>
      <c r="F49" t="s">
        <v>5124</v>
      </c>
      <c r="G49" t="s">
        <v>3437</v>
      </c>
      <c r="H49" t="s">
        <v>5280</v>
      </c>
      <c r="I49" t="s">
        <v>5355</v>
      </c>
      <c r="J49" t="s">
        <v>5404</v>
      </c>
      <c r="K49" t="s">
        <v>5838</v>
      </c>
      <c r="L49" t="s">
        <v>5943</v>
      </c>
      <c r="M49" t="s">
        <v>6243</v>
      </c>
      <c r="N49" t="s">
        <v>6369</v>
      </c>
      <c r="O49" t="s">
        <v>6464</v>
      </c>
      <c r="P49" t="s">
        <v>6560</v>
      </c>
      <c r="Q49" t="s">
        <v>6620</v>
      </c>
      <c r="S49" t="s">
        <v>6675</v>
      </c>
      <c r="T49" t="s">
        <v>6767</v>
      </c>
      <c r="Y49" t="s">
        <v>6940</v>
      </c>
      <c r="Z49" t="s">
        <v>6984</v>
      </c>
      <c r="AA49" t="s">
        <v>7304</v>
      </c>
      <c r="AB49" t="s">
        <v>7506</v>
      </c>
      <c r="AG49" t="s">
        <v>7892</v>
      </c>
      <c r="AH49" t="s">
        <v>7953</v>
      </c>
      <c r="AL49" t="s">
        <v>8059</v>
      </c>
      <c r="AM49" t="s">
        <v>8327</v>
      </c>
      <c r="AN49" t="s">
        <v>7829</v>
      </c>
      <c r="AO49" t="s">
        <v>8407</v>
      </c>
      <c r="AQ49" t="s">
        <v>8512</v>
      </c>
      <c r="AU49" t="s">
        <v>8671</v>
      </c>
      <c r="AW49" t="s">
        <v>8760</v>
      </c>
      <c r="AX49" t="s">
        <v>8306</v>
      </c>
      <c r="AY49" t="s">
        <v>8840</v>
      </c>
      <c r="AZ49" t="s">
        <v>8848</v>
      </c>
    </row>
    <row r="50" spans="1:52">
      <c r="A50" t="s">
        <v>2271</v>
      </c>
      <c r="B50" t="s">
        <v>3724</v>
      </c>
      <c r="C50" t="s">
        <v>4235</v>
      </c>
      <c r="D50" t="s">
        <v>4635</v>
      </c>
      <c r="E50" t="s">
        <v>577</v>
      </c>
      <c r="F50" t="s">
        <v>5125</v>
      </c>
      <c r="G50" t="s">
        <v>5215</v>
      </c>
      <c r="H50" t="s">
        <v>5251</v>
      </c>
      <c r="I50" t="s">
        <v>5328</v>
      </c>
      <c r="J50" t="s">
        <v>5407</v>
      </c>
      <c r="K50" t="s">
        <v>5440</v>
      </c>
      <c r="L50" t="s">
        <v>5944</v>
      </c>
      <c r="M50" t="s">
        <v>6278</v>
      </c>
      <c r="N50" t="s">
        <v>6356</v>
      </c>
      <c r="O50" t="s">
        <v>6465</v>
      </c>
      <c r="P50" t="s">
        <v>6590</v>
      </c>
      <c r="Q50" t="s">
        <v>6597</v>
      </c>
      <c r="S50" t="s">
        <v>6648</v>
      </c>
      <c r="T50" t="s">
        <v>6736</v>
      </c>
      <c r="Y50" t="s">
        <v>6941</v>
      </c>
      <c r="Z50" t="s">
        <v>6968</v>
      </c>
      <c r="AA50" t="s">
        <v>7331</v>
      </c>
      <c r="AB50" t="s">
        <v>7483</v>
      </c>
      <c r="AG50" t="s">
        <v>7893</v>
      </c>
      <c r="AH50" t="s">
        <v>7954</v>
      </c>
      <c r="AL50" t="s">
        <v>8031</v>
      </c>
      <c r="AM50" t="s">
        <v>6799</v>
      </c>
      <c r="AN50" t="s">
        <v>8359</v>
      </c>
      <c r="AO50" t="s">
        <v>3437</v>
      </c>
      <c r="AQ50" t="s">
        <v>8383</v>
      </c>
      <c r="AU50" t="s">
        <v>8701</v>
      </c>
      <c r="AW50" t="s">
        <v>8761</v>
      </c>
      <c r="AY50" t="s">
        <v>8812</v>
      </c>
      <c r="AZ50" t="s">
        <v>8880</v>
      </c>
    </row>
    <row r="51" spans="1:52">
      <c r="A51" t="s">
        <v>9042</v>
      </c>
      <c r="B51" t="s">
        <v>3257</v>
      </c>
      <c r="C51" t="s">
        <v>4264</v>
      </c>
      <c r="D51" t="s">
        <v>4636</v>
      </c>
      <c r="E51" t="s">
        <v>4885</v>
      </c>
      <c r="F51" t="s">
        <v>5126</v>
      </c>
      <c r="G51" t="s">
        <v>5216</v>
      </c>
      <c r="H51" t="s">
        <v>5281</v>
      </c>
      <c r="I51" t="s">
        <v>5356</v>
      </c>
      <c r="J51" t="s">
        <v>5406</v>
      </c>
      <c r="K51" t="s">
        <v>5839</v>
      </c>
      <c r="L51" t="s">
        <v>5945</v>
      </c>
      <c r="M51" t="s">
        <v>6279</v>
      </c>
      <c r="N51" t="s">
        <v>6370</v>
      </c>
      <c r="O51" t="s">
        <v>6466</v>
      </c>
      <c r="P51" t="s">
        <v>6591</v>
      </c>
      <c r="Q51" t="s">
        <v>6621</v>
      </c>
      <c r="S51" t="s">
        <v>6679</v>
      </c>
      <c r="T51" t="s">
        <v>6768</v>
      </c>
      <c r="Y51" t="s">
        <v>6942</v>
      </c>
      <c r="Z51" t="s">
        <v>6986</v>
      </c>
      <c r="AA51" t="s">
        <v>7332</v>
      </c>
      <c r="AB51" t="s">
        <v>7507</v>
      </c>
      <c r="AG51" t="s">
        <v>7894</v>
      </c>
      <c r="AH51" t="s">
        <v>7955</v>
      </c>
      <c r="AL51" t="s">
        <v>8067</v>
      </c>
      <c r="AN51" t="s">
        <v>8360</v>
      </c>
      <c r="AO51" t="s">
        <v>8412</v>
      </c>
      <c r="AQ51" t="s">
        <v>8513</v>
      </c>
      <c r="AU51" t="s">
        <v>8702</v>
      </c>
      <c r="AW51" t="s">
        <v>8762</v>
      </c>
      <c r="AY51" t="s">
        <v>8841</v>
      </c>
      <c r="AZ51" t="s">
        <v>8881</v>
      </c>
    </row>
    <row r="52" spans="1:52">
      <c r="A52" t="s">
        <v>9043</v>
      </c>
      <c r="B52" t="s">
        <v>3258</v>
      </c>
      <c r="C52" t="s">
        <v>4265</v>
      </c>
      <c r="D52" t="s">
        <v>4247</v>
      </c>
      <c r="E52" t="s">
        <v>4886</v>
      </c>
      <c r="F52" t="s">
        <v>5127</v>
      </c>
      <c r="G52" t="s">
        <v>3437</v>
      </c>
      <c r="H52" t="s">
        <v>5280</v>
      </c>
      <c r="I52" t="s">
        <v>5357</v>
      </c>
      <c r="J52" t="s">
        <v>5374</v>
      </c>
      <c r="K52" t="s">
        <v>5840</v>
      </c>
      <c r="L52" t="s">
        <v>5943</v>
      </c>
      <c r="M52" t="s">
        <v>6246</v>
      </c>
      <c r="N52" t="s">
        <v>6371</v>
      </c>
      <c r="O52" t="s">
        <v>6467</v>
      </c>
      <c r="P52" t="s">
        <v>6560</v>
      </c>
      <c r="Q52" t="s">
        <v>6622</v>
      </c>
      <c r="S52" t="s">
        <v>6675</v>
      </c>
      <c r="T52" t="s">
        <v>6769</v>
      </c>
      <c r="Y52" t="s">
        <v>6940</v>
      </c>
      <c r="Z52" t="s">
        <v>6987</v>
      </c>
      <c r="AA52" t="s">
        <v>6866</v>
      </c>
      <c r="AB52" t="s">
        <v>7508</v>
      </c>
      <c r="AG52" t="s">
        <v>7895</v>
      </c>
      <c r="AH52" t="s">
        <v>7953</v>
      </c>
      <c r="AL52" t="s">
        <v>8059</v>
      </c>
      <c r="AN52" t="s">
        <v>8361</v>
      </c>
      <c r="AO52" t="s">
        <v>8407</v>
      </c>
      <c r="AQ52" t="s">
        <v>8512</v>
      </c>
      <c r="AU52" t="s">
        <v>3437</v>
      </c>
      <c r="AW52" t="s">
        <v>8763</v>
      </c>
      <c r="AY52" t="s">
        <v>8840</v>
      </c>
      <c r="AZ52" t="s">
        <v>8848</v>
      </c>
    </row>
    <row r="53" spans="1:52">
      <c r="A53" t="s">
        <v>2271</v>
      </c>
      <c r="B53" t="s">
        <v>3229</v>
      </c>
      <c r="C53" t="s">
        <v>4232</v>
      </c>
      <c r="D53" t="s">
        <v>4637</v>
      </c>
      <c r="E53" t="s">
        <v>4862</v>
      </c>
      <c r="F53" t="s">
        <v>5114</v>
      </c>
      <c r="G53" t="s">
        <v>5217</v>
      </c>
      <c r="H53" t="s">
        <v>5251</v>
      </c>
      <c r="I53" t="s">
        <v>5328</v>
      </c>
      <c r="J53" t="s">
        <v>5408</v>
      </c>
      <c r="K53" t="s">
        <v>5440</v>
      </c>
      <c r="L53" t="s">
        <v>3517</v>
      </c>
      <c r="M53" t="s">
        <v>6280</v>
      </c>
      <c r="N53" t="s">
        <v>6356</v>
      </c>
      <c r="O53" t="s">
        <v>6468</v>
      </c>
      <c r="P53" t="s">
        <v>6592</v>
      </c>
      <c r="Q53" t="s">
        <v>6597</v>
      </c>
      <c r="S53" t="s">
        <v>6668</v>
      </c>
      <c r="T53" t="s">
        <v>6736</v>
      </c>
      <c r="Y53" t="s">
        <v>6553</v>
      </c>
      <c r="Z53" t="s">
        <v>6988</v>
      </c>
      <c r="AA53" t="s">
        <v>7333</v>
      </c>
      <c r="AB53" t="s">
        <v>7509</v>
      </c>
      <c r="AG53" t="s">
        <v>7896</v>
      </c>
      <c r="AH53" t="s">
        <v>7917</v>
      </c>
      <c r="AL53" t="s">
        <v>8068</v>
      </c>
      <c r="AN53" t="s">
        <v>8362</v>
      </c>
      <c r="AO53" t="s">
        <v>8410</v>
      </c>
      <c r="AQ53" t="s">
        <v>3437</v>
      </c>
      <c r="AU53" t="s">
        <v>8703</v>
      </c>
      <c r="AW53" t="s">
        <v>3523</v>
      </c>
      <c r="AY53" t="s">
        <v>8842</v>
      </c>
      <c r="AZ53" t="s">
        <v>8882</v>
      </c>
    </row>
    <row r="54" spans="1:52">
      <c r="A54" t="s">
        <v>9042</v>
      </c>
      <c r="B54" t="s">
        <v>3259</v>
      </c>
      <c r="C54" t="s">
        <v>4266</v>
      </c>
      <c r="D54" t="s">
        <v>4638</v>
      </c>
      <c r="E54" t="s">
        <v>4887</v>
      </c>
      <c r="F54" t="s">
        <v>5128</v>
      </c>
      <c r="G54" t="s">
        <v>5218</v>
      </c>
      <c r="H54" t="s">
        <v>5282</v>
      </c>
      <c r="I54" t="s">
        <v>5358</v>
      </c>
      <c r="J54" t="s">
        <v>5406</v>
      </c>
      <c r="K54" t="s">
        <v>5841</v>
      </c>
      <c r="L54" t="s">
        <v>5946</v>
      </c>
      <c r="M54" t="s">
        <v>6281</v>
      </c>
      <c r="N54" t="s">
        <v>6372</v>
      </c>
      <c r="O54" t="s">
        <v>6469</v>
      </c>
      <c r="P54" t="s">
        <v>6593</v>
      </c>
      <c r="Q54" t="s">
        <v>6623</v>
      </c>
      <c r="S54" t="s">
        <v>6680</v>
      </c>
      <c r="T54" t="s">
        <v>6770</v>
      </c>
      <c r="Y54" t="s">
        <v>6943</v>
      </c>
      <c r="Z54" t="s">
        <v>6989</v>
      </c>
      <c r="AA54" t="s">
        <v>7334</v>
      </c>
      <c r="AB54" t="s">
        <v>7510</v>
      </c>
      <c r="AG54" t="s">
        <v>7897</v>
      </c>
      <c r="AH54" t="s">
        <v>7956</v>
      </c>
      <c r="AL54" t="s">
        <v>8069</v>
      </c>
      <c r="AN54" t="s">
        <v>8363</v>
      </c>
      <c r="AO54" t="s">
        <v>8413</v>
      </c>
      <c r="AQ54" t="s">
        <v>8514</v>
      </c>
      <c r="AU54" t="s">
        <v>8702</v>
      </c>
      <c r="AW54" t="s">
        <v>8764</v>
      </c>
      <c r="AY54" t="s">
        <v>8843</v>
      </c>
      <c r="AZ54" t="s">
        <v>8883</v>
      </c>
    </row>
    <row r="55" spans="1:52">
      <c r="A55" t="s">
        <v>9043</v>
      </c>
      <c r="B55" t="s">
        <v>3255</v>
      </c>
      <c r="C55" t="s">
        <v>4267</v>
      </c>
      <c r="D55" t="s">
        <v>4605</v>
      </c>
      <c r="E55" t="s">
        <v>4888</v>
      </c>
      <c r="F55" t="s">
        <v>5129</v>
      </c>
      <c r="G55" t="s">
        <v>5187</v>
      </c>
      <c r="H55" t="s">
        <v>5283</v>
      </c>
      <c r="I55" t="s">
        <v>5359</v>
      </c>
      <c r="J55" t="s">
        <v>5396</v>
      </c>
      <c r="K55" t="s">
        <v>5842</v>
      </c>
      <c r="L55" t="s">
        <v>5947</v>
      </c>
      <c r="M55" t="s">
        <v>6282</v>
      </c>
      <c r="N55" t="s">
        <v>6373</v>
      </c>
      <c r="O55" t="s">
        <v>6470</v>
      </c>
      <c r="P55" t="s">
        <v>6560</v>
      </c>
      <c r="Q55" t="s">
        <v>6622</v>
      </c>
      <c r="S55" t="s">
        <v>6681</v>
      </c>
      <c r="T55" t="s">
        <v>6771</v>
      </c>
      <c r="Y55" t="s">
        <v>6944</v>
      </c>
      <c r="Z55" t="s">
        <v>6987</v>
      </c>
      <c r="AA55" t="s">
        <v>6866</v>
      </c>
      <c r="AB55" t="s">
        <v>7508</v>
      </c>
      <c r="AG55" t="s">
        <v>7898</v>
      </c>
      <c r="AH55" t="s">
        <v>7953</v>
      </c>
      <c r="AL55" t="s">
        <v>8070</v>
      </c>
      <c r="AN55" t="s">
        <v>7829</v>
      </c>
      <c r="AO55" t="s">
        <v>8407</v>
      </c>
      <c r="AQ55" t="s">
        <v>8515</v>
      </c>
      <c r="AU55" t="s">
        <v>8671</v>
      </c>
      <c r="AW55" t="s">
        <v>8765</v>
      </c>
      <c r="AY55" t="s">
        <v>8844</v>
      </c>
      <c r="AZ55" t="s">
        <v>8848</v>
      </c>
    </row>
    <row r="56" spans="1:52">
      <c r="A56" t="s">
        <v>2271</v>
      </c>
      <c r="B56" t="s">
        <v>3260</v>
      </c>
      <c r="C56" t="s">
        <v>4232</v>
      </c>
      <c r="D56" t="s">
        <v>4639</v>
      </c>
      <c r="E56" t="s">
        <v>4853</v>
      </c>
      <c r="F56" t="s">
        <v>5130</v>
      </c>
      <c r="G56" t="s">
        <v>5219</v>
      </c>
      <c r="H56" t="s">
        <v>5257</v>
      </c>
      <c r="I56" t="s">
        <v>5328</v>
      </c>
      <c r="J56" t="s">
        <v>5409</v>
      </c>
      <c r="K56" t="s">
        <v>5374</v>
      </c>
      <c r="L56" t="s">
        <v>5929</v>
      </c>
      <c r="M56" t="s">
        <v>6283</v>
      </c>
      <c r="N56" t="s">
        <v>6336</v>
      </c>
      <c r="O56" t="s">
        <v>6444</v>
      </c>
      <c r="Q56" t="s">
        <v>6597</v>
      </c>
      <c r="S56" t="s">
        <v>6661</v>
      </c>
      <c r="T56" t="s">
        <v>3437</v>
      </c>
      <c r="Y56" t="s">
        <v>6945</v>
      </c>
      <c r="Z56" t="s">
        <v>6990</v>
      </c>
      <c r="AA56" t="s">
        <v>7335</v>
      </c>
      <c r="AB56" t="s">
        <v>3437</v>
      </c>
      <c r="AG56" t="s">
        <v>7858</v>
      </c>
      <c r="AH56" t="s">
        <v>7957</v>
      </c>
      <c r="AL56" t="s">
        <v>8037</v>
      </c>
      <c r="AN56" t="s">
        <v>8364</v>
      </c>
      <c r="AO56" t="s">
        <v>8414</v>
      </c>
      <c r="AQ56" t="s">
        <v>8510</v>
      </c>
      <c r="AW56" t="s">
        <v>8731</v>
      </c>
      <c r="AY56" t="s">
        <v>8812</v>
      </c>
      <c r="AZ56" t="s">
        <v>8884</v>
      </c>
    </row>
    <row r="57" spans="1:52">
      <c r="A57" t="s">
        <v>9042</v>
      </c>
      <c r="B57" t="s">
        <v>3261</v>
      </c>
      <c r="C57" t="s">
        <v>4268</v>
      </c>
      <c r="D57" t="s">
        <v>4640</v>
      </c>
      <c r="E57" t="s">
        <v>604</v>
      </c>
      <c r="F57" t="s">
        <v>5131</v>
      </c>
      <c r="G57" t="s">
        <v>5220</v>
      </c>
      <c r="H57" t="s">
        <v>5284</v>
      </c>
      <c r="I57" t="s">
        <v>5360</v>
      </c>
      <c r="J57" t="s">
        <v>5410</v>
      </c>
      <c r="K57" t="s">
        <v>5843</v>
      </c>
      <c r="L57" t="s">
        <v>5948</v>
      </c>
      <c r="M57" t="s">
        <v>6284</v>
      </c>
      <c r="N57" t="s">
        <v>6374</v>
      </c>
      <c r="O57" t="s">
        <v>6471</v>
      </c>
      <c r="Q57" t="s">
        <v>6624</v>
      </c>
      <c r="S57" t="s">
        <v>6682</v>
      </c>
      <c r="T57" t="s">
        <v>6772</v>
      </c>
      <c r="Y57" t="s">
        <v>6946</v>
      </c>
      <c r="Z57" t="s">
        <v>6991</v>
      </c>
      <c r="AA57" t="s">
        <v>7336</v>
      </c>
      <c r="AB57" t="s">
        <v>7511</v>
      </c>
      <c r="AG57" t="s">
        <v>7899</v>
      </c>
      <c r="AH57" t="s">
        <v>7958</v>
      </c>
      <c r="AL57" t="s">
        <v>8071</v>
      </c>
      <c r="AN57" t="s">
        <v>8365</v>
      </c>
      <c r="AO57" t="s">
        <v>8415</v>
      </c>
      <c r="AQ57" t="s">
        <v>8516</v>
      </c>
      <c r="AZ57" t="s">
        <v>8885</v>
      </c>
    </row>
    <row r="58" spans="1:52">
      <c r="A58" t="s">
        <v>9043</v>
      </c>
      <c r="B58" t="s">
        <v>3262</v>
      </c>
      <c r="C58" t="s">
        <v>4269</v>
      </c>
      <c r="D58" t="s">
        <v>4614</v>
      </c>
      <c r="E58" t="s">
        <v>4889</v>
      </c>
      <c r="F58" t="s">
        <v>5132</v>
      </c>
      <c r="G58" t="s">
        <v>5187</v>
      </c>
      <c r="H58" t="s">
        <v>5285</v>
      </c>
      <c r="I58" t="s">
        <v>5361</v>
      </c>
      <c r="J58" t="s">
        <v>5411</v>
      </c>
      <c r="K58" t="s">
        <v>5844</v>
      </c>
      <c r="L58" t="s">
        <v>5949</v>
      </c>
      <c r="M58" t="s">
        <v>6285</v>
      </c>
      <c r="N58" t="s">
        <v>6373</v>
      </c>
      <c r="O58" t="s">
        <v>6472</v>
      </c>
      <c r="Q58" t="s">
        <v>6622</v>
      </c>
      <c r="S58" t="s">
        <v>6683</v>
      </c>
      <c r="T58" t="s">
        <v>6771</v>
      </c>
      <c r="Y58" t="s">
        <v>6947</v>
      </c>
      <c r="Z58" t="s">
        <v>6987</v>
      </c>
      <c r="AA58" t="s">
        <v>7337</v>
      </c>
      <c r="AB58" t="s">
        <v>7512</v>
      </c>
      <c r="AG58" t="s">
        <v>7900</v>
      </c>
      <c r="AH58" t="s">
        <v>7959</v>
      </c>
      <c r="AL58" t="s">
        <v>8072</v>
      </c>
      <c r="AN58" t="s">
        <v>7829</v>
      </c>
      <c r="AO58" t="s">
        <v>8407</v>
      </c>
      <c r="AQ58" t="s">
        <v>8517</v>
      </c>
      <c r="AZ58" t="s">
        <v>8848</v>
      </c>
    </row>
    <row r="59" spans="1:52">
      <c r="A59" t="s">
        <v>2271</v>
      </c>
      <c r="B59" t="s">
        <v>1247</v>
      </c>
      <c r="C59" t="s">
        <v>4270</v>
      </c>
      <c r="D59" t="s">
        <v>4641</v>
      </c>
      <c r="E59" t="s">
        <v>577</v>
      </c>
      <c r="F59" t="s">
        <v>5133</v>
      </c>
      <c r="G59" t="s">
        <v>5221</v>
      </c>
      <c r="H59" t="s">
        <v>5246</v>
      </c>
      <c r="I59" t="s">
        <v>5328</v>
      </c>
      <c r="J59" t="s">
        <v>5412</v>
      </c>
      <c r="K59" t="s">
        <v>5384</v>
      </c>
      <c r="L59" t="s">
        <v>5944</v>
      </c>
      <c r="M59" t="s">
        <v>6286</v>
      </c>
      <c r="N59" t="s">
        <v>6375</v>
      </c>
      <c r="O59" t="s">
        <v>6449</v>
      </c>
      <c r="Q59" t="s">
        <v>6597</v>
      </c>
      <c r="S59" t="s">
        <v>3437</v>
      </c>
      <c r="T59" t="s">
        <v>6736</v>
      </c>
      <c r="Y59" t="s">
        <v>6906</v>
      </c>
      <c r="Z59" t="s">
        <v>6970</v>
      </c>
      <c r="AA59" t="s">
        <v>7338</v>
      </c>
      <c r="AB59" t="s">
        <v>7479</v>
      </c>
      <c r="AG59" t="s">
        <v>7878</v>
      </c>
      <c r="AH59" t="s">
        <v>7960</v>
      </c>
      <c r="AL59" t="s">
        <v>8040</v>
      </c>
      <c r="AN59" t="s">
        <v>8366</v>
      </c>
      <c r="AO59" t="s">
        <v>6519</v>
      </c>
      <c r="AQ59" t="s">
        <v>8518</v>
      </c>
      <c r="AZ59" t="s">
        <v>8886</v>
      </c>
    </row>
    <row r="60" spans="1:52">
      <c r="A60" t="s">
        <v>9042</v>
      </c>
      <c r="B60" t="s">
        <v>3263</v>
      </c>
      <c r="C60" t="s">
        <v>4271</v>
      </c>
      <c r="D60" t="s">
        <v>4642</v>
      </c>
      <c r="E60" t="s">
        <v>4890</v>
      </c>
      <c r="F60" t="s">
        <v>5134</v>
      </c>
      <c r="G60" t="s">
        <v>5222</v>
      </c>
      <c r="H60" t="s">
        <v>5286</v>
      </c>
      <c r="I60" t="s">
        <v>5362</v>
      </c>
      <c r="J60" t="s">
        <v>5413</v>
      </c>
      <c r="K60" t="s">
        <v>5845</v>
      </c>
      <c r="L60" t="s">
        <v>5950</v>
      </c>
      <c r="M60" t="s">
        <v>6287</v>
      </c>
      <c r="N60" t="s">
        <v>6376</v>
      </c>
      <c r="O60" t="s">
        <v>6473</v>
      </c>
      <c r="S60" t="s">
        <v>6684</v>
      </c>
      <c r="T60" t="s">
        <v>6773</v>
      </c>
      <c r="Z60" t="s">
        <v>6992</v>
      </c>
      <c r="AA60" t="s">
        <v>7336</v>
      </c>
      <c r="AB60" t="s">
        <v>7513</v>
      </c>
      <c r="AG60" t="s">
        <v>7901</v>
      </c>
      <c r="AH60" t="s">
        <v>7961</v>
      </c>
      <c r="AL60" t="s">
        <v>8073</v>
      </c>
      <c r="AN60" t="s">
        <v>8367</v>
      </c>
      <c r="AO60" t="s">
        <v>8416</v>
      </c>
      <c r="AQ60" t="s">
        <v>8519</v>
      </c>
      <c r="AZ60" t="s">
        <v>8887</v>
      </c>
    </row>
    <row r="61" spans="1:52">
      <c r="A61" t="s">
        <v>9043</v>
      </c>
      <c r="B61" t="s">
        <v>3262</v>
      </c>
      <c r="C61" t="s">
        <v>4269</v>
      </c>
      <c r="D61" t="s">
        <v>4605</v>
      </c>
      <c r="E61" t="s">
        <v>4891</v>
      </c>
      <c r="F61" t="s">
        <v>5132</v>
      </c>
      <c r="G61" t="s">
        <v>3437</v>
      </c>
      <c r="H61" t="s">
        <v>5287</v>
      </c>
      <c r="I61" t="s">
        <v>5363</v>
      </c>
      <c r="J61" t="s">
        <v>5369</v>
      </c>
      <c r="K61" t="s">
        <v>5844</v>
      </c>
      <c r="L61" t="s">
        <v>5951</v>
      </c>
      <c r="M61" t="s">
        <v>6262</v>
      </c>
      <c r="N61" t="s">
        <v>6377</v>
      </c>
      <c r="O61" t="s">
        <v>6474</v>
      </c>
      <c r="S61" t="s">
        <v>6685</v>
      </c>
      <c r="T61" t="s">
        <v>6774</v>
      </c>
      <c r="Z61" t="s">
        <v>6993</v>
      </c>
      <c r="AA61" t="s">
        <v>7339</v>
      </c>
      <c r="AB61" t="s">
        <v>7514</v>
      </c>
      <c r="AG61" t="s">
        <v>7902</v>
      </c>
      <c r="AH61" t="s">
        <v>7962</v>
      </c>
      <c r="AL61" t="s">
        <v>8074</v>
      </c>
      <c r="AN61" t="s">
        <v>7829</v>
      </c>
      <c r="AO61" t="s">
        <v>8407</v>
      </c>
      <c r="AQ61" t="s">
        <v>8520</v>
      </c>
      <c r="AZ61" t="s">
        <v>8848</v>
      </c>
    </row>
    <row r="62" spans="1:52">
      <c r="A62" t="s">
        <v>2271</v>
      </c>
      <c r="B62" t="s">
        <v>3718</v>
      </c>
      <c r="C62" t="s">
        <v>4270</v>
      </c>
      <c r="D62" t="s">
        <v>4643</v>
      </c>
      <c r="E62" t="s">
        <v>4862</v>
      </c>
      <c r="F62" t="s">
        <v>5107</v>
      </c>
      <c r="G62" t="s">
        <v>5223</v>
      </c>
      <c r="H62" t="s">
        <v>5257</v>
      </c>
      <c r="I62" t="s">
        <v>5328</v>
      </c>
      <c r="J62" t="s">
        <v>5414</v>
      </c>
      <c r="K62" t="s">
        <v>5374</v>
      </c>
      <c r="L62" t="s">
        <v>5937</v>
      </c>
      <c r="M62" t="s">
        <v>6288</v>
      </c>
      <c r="N62" t="s">
        <v>6341</v>
      </c>
      <c r="O62" t="s">
        <v>6449</v>
      </c>
      <c r="S62" t="s">
        <v>6686</v>
      </c>
      <c r="T62" t="s">
        <v>6754</v>
      </c>
      <c r="Z62" t="s">
        <v>6362</v>
      </c>
      <c r="AA62" t="s">
        <v>7340</v>
      </c>
      <c r="AB62" t="s">
        <v>7515</v>
      </c>
      <c r="AG62" t="s">
        <v>7098</v>
      </c>
      <c r="AH62" t="s">
        <v>7920</v>
      </c>
      <c r="AL62" t="s">
        <v>8075</v>
      </c>
      <c r="AN62" t="s">
        <v>8368</v>
      </c>
      <c r="AO62" t="s">
        <v>8410</v>
      </c>
      <c r="AQ62" t="s">
        <v>8383</v>
      </c>
      <c r="AZ62" t="s">
        <v>8888</v>
      </c>
    </row>
    <row r="63" spans="1:52">
      <c r="A63" t="s">
        <v>9042</v>
      </c>
      <c r="B63" t="s">
        <v>3264</v>
      </c>
      <c r="C63" t="s">
        <v>4272</v>
      </c>
      <c r="D63" t="s">
        <v>4644</v>
      </c>
      <c r="E63" t="s">
        <v>611</v>
      </c>
      <c r="F63" t="s">
        <v>5135</v>
      </c>
      <c r="G63" t="s">
        <v>5224</v>
      </c>
      <c r="H63" t="s">
        <v>5288</v>
      </c>
      <c r="I63" t="s">
        <v>5364</v>
      </c>
      <c r="J63" t="s">
        <v>5415</v>
      </c>
      <c r="K63" t="s">
        <v>5846</v>
      </c>
      <c r="L63" t="s">
        <v>5952</v>
      </c>
      <c r="M63" t="s">
        <v>6289</v>
      </c>
      <c r="N63" t="s">
        <v>6378</v>
      </c>
      <c r="O63" t="s">
        <v>6475</v>
      </c>
      <c r="S63" t="s">
        <v>6687</v>
      </c>
      <c r="T63" t="s">
        <v>6775</v>
      </c>
      <c r="Z63" t="s">
        <v>6994</v>
      </c>
      <c r="AA63" t="s">
        <v>7341</v>
      </c>
      <c r="AB63" t="s">
        <v>7516</v>
      </c>
      <c r="AG63" t="s">
        <v>7903</v>
      </c>
      <c r="AH63" t="s">
        <v>7963</v>
      </c>
      <c r="AL63" t="s">
        <v>8076</v>
      </c>
      <c r="AN63" t="s">
        <v>8369</v>
      </c>
      <c r="AO63" t="s">
        <v>8417</v>
      </c>
      <c r="AQ63" t="s">
        <v>8521</v>
      </c>
      <c r="AZ63" t="s">
        <v>8889</v>
      </c>
    </row>
    <row r="64" spans="1:52">
      <c r="A64" t="s">
        <v>9043</v>
      </c>
      <c r="B64" t="s">
        <v>3265</v>
      </c>
      <c r="C64" t="s">
        <v>4269</v>
      </c>
      <c r="D64" t="s">
        <v>4605</v>
      </c>
      <c r="E64" t="s">
        <v>4892</v>
      </c>
      <c r="F64" t="s">
        <v>5132</v>
      </c>
      <c r="G64" t="s">
        <v>3437</v>
      </c>
      <c r="H64" t="s">
        <v>5289</v>
      </c>
      <c r="I64" t="s">
        <v>5365</v>
      </c>
      <c r="J64" t="s">
        <v>5416</v>
      </c>
      <c r="K64" t="s">
        <v>5847</v>
      </c>
      <c r="L64" t="s">
        <v>5953</v>
      </c>
      <c r="M64" t="s">
        <v>6243</v>
      </c>
      <c r="N64" t="s">
        <v>6379</v>
      </c>
      <c r="O64" t="s">
        <v>6476</v>
      </c>
      <c r="S64" t="s">
        <v>6688</v>
      </c>
      <c r="T64" t="s">
        <v>6776</v>
      </c>
      <c r="Z64" t="s">
        <v>6995</v>
      </c>
      <c r="AA64" t="s">
        <v>7326</v>
      </c>
      <c r="AB64" t="s">
        <v>7517</v>
      </c>
      <c r="AG64" t="s">
        <v>7904</v>
      </c>
      <c r="AH64" t="s">
        <v>7964</v>
      </c>
      <c r="AL64" t="s">
        <v>8077</v>
      </c>
      <c r="AN64" t="s">
        <v>7829</v>
      </c>
      <c r="AO64" t="s">
        <v>8407</v>
      </c>
      <c r="AQ64" t="s">
        <v>8522</v>
      </c>
      <c r="AZ64" t="s">
        <v>8848</v>
      </c>
    </row>
    <row r="65" spans="1:52">
      <c r="A65" t="s">
        <v>2271</v>
      </c>
      <c r="B65" t="s">
        <v>3725</v>
      </c>
      <c r="C65" t="s">
        <v>4273</v>
      </c>
      <c r="D65" t="s">
        <v>4645</v>
      </c>
      <c r="E65" t="s">
        <v>4856</v>
      </c>
      <c r="F65" t="s">
        <v>3437</v>
      </c>
      <c r="G65" t="s">
        <v>5225</v>
      </c>
      <c r="H65" t="s">
        <v>5254</v>
      </c>
      <c r="I65" t="s">
        <v>5328</v>
      </c>
      <c r="J65" t="s">
        <v>5417</v>
      </c>
      <c r="K65" t="s">
        <v>5390</v>
      </c>
      <c r="L65" t="s">
        <v>5954</v>
      </c>
      <c r="M65" t="s">
        <v>6290</v>
      </c>
      <c r="N65" t="s">
        <v>6347</v>
      </c>
      <c r="O65" t="s">
        <v>6477</v>
      </c>
      <c r="S65" t="s">
        <v>6668</v>
      </c>
      <c r="T65" t="s">
        <v>6777</v>
      </c>
      <c r="Z65" t="s">
        <v>6954</v>
      </c>
      <c r="AA65" t="s">
        <v>7342</v>
      </c>
      <c r="AB65" t="s">
        <v>7476</v>
      </c>
      <c r="AG65" t="s">
        <v>7858</v>
      </c>
      <c r="AH65" t="s">
        <v>7917</v>
      </c>
      <c r="AL65" t="s">
        <v>7152</v>
      </c>
      <c r="AN65" t="s">
        <v>8370</v>
      </c>
      <c r="AO65" t="s">
        <v>3437</v>
      </c>
      <c r="AQ65" t="s">
        <v>8383</v>
      </c>
      <c r="AZ65" t="s">
        <v>8890</v>
      </c>
    </row>
    <row r="66" spans="1:52">
      <c r="A66" t="s">
        <v>9042</v>
      </c>
      <c r="B66" t="s">
        <v>3267</v>
      </c>
      <c r="C66" t="s">
        <v>4274</v>
      </c>
      <c r="D66" t="s">
        <v>4646</v>
      </c>
      <c r="E66" t="s">
        <v>612</v>
      </c>
      <c r="F66" t="s">
        <v>5136</v>
      </c>
      <c r="G66" t="s">
        <v>5226</v>
      </c>
      <c r="H66" t="s">
        <v>5290</v>
      </c>
      <c r="J66" t="s">
        <v>5418</v>
      </c>
      <c r="K66" t="s">
        <v>5848</v>
      </c>
      <c r="L66" t="s">
        <v>5955</v>
      </c>
      <c r="M66" t="s">
        <v>6291</v>
      </c>
      <c r="N66" t="s">
        <v>6380</v>
      </c>
      <c r="O66" t="s">
        <v>6478</v>
      </c>
      <c r="S66" t="s">
        <v>6689</v>
      </c>
      <c r="T66" t="s">
        <v>6778</v>
      </c>
      <c r="Z66" t="s">
        <v>6996</v>
      </c>
      <c r="AA66" t="s">
        <v>7343</v>
      </c>
      <c r="AB66" t="s">
        <v>7518</v>
      </c>
      <c r="AG66" t="s">
        <v>7905</v>
      </c>
      <c r="AH66" t="s">
        <v>7965</v>
      </c>
      <c r="AL66" t="s">
        <v>8078</v>
      </c>
      <c r="AN66" t="s">
        <v>8371</v>
      </c>
      <c r="AO66" t="s">
        <v>8418</v>
      </c>
      <c r="AQ66" t="s">
        <v>8523</v>
      </c>
      <c r="AZ66" t="s">
        <v>8891</v>
      </c>
    </row>
    <row r="67" spans="1:52">
      <c r="A67" t="s">
        <v>9043</v>
      </c>
      <c r="B67" t="s">
        <v>3268</v>
      </c>
      <c r="C67" t="s">
        <v>4269</v>
      </c>
      <c r="D67" t="s">
        <v>4629</v>
      </c>
      <c r="E67" t="s">
        <v>4893</v>
      </c>
      <c r="F67" t="s">
        <v>5137</v>
      </c>
      <c r="G67" t="s">
        <v>3437</v>
      </c>
      <c r="H67" t="s">
        <v>5291</v>
      </c>
      <c r="J67" t="s">
        <v>5419</v>
      </c>
      <c r="K67" t="s">
        <v>5849</v>
      </c>
      <c r="L67" t="s">
        <v>5956</v>
      </c>
      <c r="M67" t="s">
        <v>6243</v>
      </c>
      <c r="N67" t="s">
        <v>6379</v>
      </c>
      <c r="O67" t="s">
        <v>6479</v>
      </c>
      <c r="S67" t="s">
        <v>6690</v>
      </c>
      <c r="T67" t="s">
        <v>6779</v>
      </c>
      <c r="Z67" t="s">
        <v>6995</v>
      </c>
      <c r="AA67" t="s">
        <v>7318</v>
      </c>
      <c r="AB67" t="s">
        <v>7519</v>
      </c>
      <c r="AG67" t="s">
        <v>7906</v>
      </c>
      <c r="AH67" t="s">
        <v>7966</v>
      </c>
      <c r="AL67" t="s">
        <v>8079</v>
      </c>
      <c r="AN67" t="s">
        <v>7479</v>
      </c>
      <c r="AO67" t="s">
        <v>8419</v>
      </c>
      <c r="AQ67" t="s">
        <v>8524</v>
      </c>
      <c r="AZ67" t="s">
        <v>8848</v>
      </c>
    </row>
    <row r="68" spans="1:52">
      <c r="A68" t="s">
        <v>2271</v>
      </c>
      <c r="B68" t="s">
        <v>3229</v>
      </c>
      <c r="C68" t="s">
        <v>4273</v>
      </c>
      <c r="D68" t="s">
        <v>4647</v>
      </c>
      <c r="E68" t="s">
        <v>4856</v>
      </c>
      <c r="F68" t="s">
        <v>5096</v>
      </c>
      <c r="G68" t="s">
        <v>5227</v>
      </c>
      <c r="H68" t="s">
        <v>5251</v>
      </c>
      <c r="J68" t="s">
        <v>5420</v>
      </c>
      <c r="K68" t="s">
        <v>5416</v>
      </c>
      <c r="L68" t="s">
        <v>5923</v>
      </c>
      <c r="M68" t="s">
        <v>6292</v>
      </c>
      <c r="N68" t="s">
        <v>6381</v>
      </c>
      <c r="O68" t="s">
        <v>6436</v>
      </c>
      <c r="S68" t="s">
        <v>6691</v>
      </c>
      <c r="T68" t="s">
        <v>3437</v>
      </c>
      <c r="Z68" t="s">
        <v>6362</v>
      </c>
      <c r="AA68" t="s">
        <v>7344</v>
      </c>
      <c r="AB68" t="s">
        <v>7483</v>
      </c>
      <c r="AG68" t="s">
        <v>7872</v>
      </c>
      <c r="AH68" t="s">
        <v>7920</v>
      </c>
      <c r="AL68" t="s">
        <v>8031</v>
      </c>
      <c r="AN68" t="s">
        <v>8372</v>
      </c>
      <c r="AO68" t="s">
        <v>8414</v>
      </c>
      <c r="AQ68" t="s">
        <v>8510</v>
      </c>
      <c r="AZ68" t="s">
        <v>8892</v>
      </c>
    </row>
    <row r="69" spans="1:52">
      <c r="A69" t="s">
        <v>9042</v>
      </c>
      <c r="B69" t="s">
        <v>3269</v>
      </c>
      <c r="C69" t="s">
        <v>4275</v>
      </c>
      <c r="D69" t="s">
        <v>4648</v>
      </c>
      <c r="E69" t="s">
        <v>4894</v>
      </c>
      <c r="F69" t="s">
        <v>5138</v>
      </c>
      <c r="G69" t="s">
        <v>5228</v>
      </c>
      <c r="H69" t="s">
        <v>5292</v>
      </c>
      <c r="J69" t="s">
        <v>5421</v>
      </c>
      <c r="K69" t="s">
        <v>5850</v>
      </c>
      <c r="L69" t="s">
        <v>5957</v>
      </c>
      <c r="M69" t="s">
        <v>6293</v>
      </c>
      <c r="N69" t="s">
        <v>6382</v>
      </c>
      <c r="O69" t="s">
        <v>6480</v>
      </c>
      <c r="S69" t="s">
        <v>6692</v>
      </c>
      <c r="T69" t="s">
        <v>6780</v>
      </c>
      <c r="Z69" t="s">
        <v>6997</v>
      </c>
      <c r="AA69" t="s">
        <v>7343</v>
      </c>
      <c r="AB69" t="s">
        <v>7520</v>
      </c>
      <c r="AG69" t="s">
        <v>7907</v>
      </c>
      <c r="AH69" t="s">
        <v>7967</v>
      </c>
      <c r="AL69" t="s">
        <v>8080</v>
      </c>
      <c r="AN69" t="s">
        <v>8373</v>
      </c>
      <c r="AO69" t="s">
        <v>8420</v>
      </c>
      <c r="AQ69" t="s">
        <v>8525</v>
      </c>
      <c r="AZ69" t="s">
        <v>8893</v>
      </c>
    </row>
    <row r="70" spans="1:52">
      <c r="A70" t="s">
        <v>9043</v>
      </c>
      <c r="B70" t="s">
        <v>3270</v>
      </c>
      <c r="C70" t="s">
        <v>4269</v>
      </c>
      <c r="D70" t="s">
        <v>4649</v>
      </c>
      <c r="E70" t="s">
        <v>4895</v>
      </c>
      <c r="F70" t="s">
        <v>5139</v>
      </c>
      <c r="G70" t="s">
        <v>5187</v>
      </c>
      <c r="H70" t="s">
        <v>5293</v>
      </c>
      <c r="J70" t="s">
        <v>5419</v>
      </c>
      <c r="K70" t="s">
        <v>5851</v>
      </c>
      <c r="L70" t="s">
        <v>5958</v>
      </c>
      <c r="M70" t="s">
        <v>6243</v>
      </c>
      <c r="N70" t="s">
        <v>6383</v>
      </c>
      <c r="O70" t="s">
        <v>6481</v>
      </c>
      <c r="S70" t="s">
        <v>6693</v>
      </c>
      <c r="T70" t="s">
        <v>6779</v>
      </c>
      <c r="Z70" t="s">
        <v>6995</v>
      </c>
      <c r="AA70" t="s">
        <v>7301</v>
      </c>
      <c r="AB70" t="s">
        <v>7519</v>
      </c>
      <c r="AG70" t="s">
        <v>7908</v>
      </c>
      <c r="AH70" t="s">
        <v>7968</v>
      </c>
      <c r="AL70" t="s">
        <v>8079</v>
      </c>
      <c r="AN70" t="s">
        <v>7829</v>
      </c>
      <c r="AO70" t="s">
        <v>8419</v>
      </c>
      <c r="AQ70" t="s">
        <v>8526</v>
      </c>
      <c r="AZ70" t="s">
        <v>8859</v>
      </c>
    </row>
    <row r="71" spans="1:52">
      <c r="A71" t="s">
        <v>2271</v>
      </c>
      <c r="B71" t="s">
        <v>3721</v>
      </c>
      <c r="C71" t="s">
        <v>4273</v>
      </c>
      <c r="D71" t="s">
        <v>4650</v>
      </c>
      <c r="E71" t="s">
        <v>4856</v>
      </c>
      <c r="F71" t="s">
        <v>5114</v>
      </c>
      <c r="G71" t="s">
        <v>5229</v>
      </c>
      <c r="H71" t="s">
        <v>5251</v>
      </c>
      <c r="J71" t="s">
        <v>5422</v>
      </c>
      <c r="K71" t="s">
        <v>5401</v>
      </c>
      <c r="L71" t="s">
        <v>5937</v>
      </c>
      <c r="M71" t="s">
        <v>6294</v>
      </c>
      <c r="N71" t="s">
        <v>6384</v>
      </c>
      <c r="O71" t="s">
        <v>6444</v>
      </c>
      <c r="S71" t="s">
        <v>6691</v>
      </c>
      <c r="T71" t="s">
        <v>6736</v>
      </c>
      <c r="Z71" t="s">
        <v>6975</v>
      </c>
      <c r="AA71" t="s">
        <v>7345</v>
      </c>
      <c r="AB71" t="s">
        <v>3437</v>
      </c>
      <c r="AG71" t="s">
        <v>6968</v>
      </c>
      <c r="AH71" t="s">
        <v>6553</v>
      </c>
      <c r="AL71" t="s">
        <v>8081</v>
      </c>
      <c r="AN71" t="s">
        <v>8374</v>
      </c>
      <c r="AO71" t="s">
        <v>8414</v>
      </c>
      <c r="AQ71" t="s">
        <v>8596</v>
      </c>
      <c r="AZ71" t="s">
        <v>8894</v>
      </c>
    </row>
    <row r="72" spans="1:52">
      <c r="A72" t="s">
        <v>9042</v>
      </c>
      <c r="B72" t="s">
        <v>3271</v>
      </c>
      <c r="C72" t="s">
        <v>4276</v>
      </c>
      <c r="D72" t="s">
        <v>4651</v>
      </c>
      <c r="E72" t="s">
        <v>4896</v>
      </c>
      <c r="F72" t="s">
        <v>5140</v>
      </c>
      <c r="G72" t="s">
        <v>5228</v>
      </c>
      <c r="H72" t="s">
        <v>5294</v>
      </c>
      <c r="J72" t="s">
        <v>5421</v>
      </c>
      <c r="K72" t="s">
        <v>5852</v>
      </c>
      <c r="L72" t="s">
        <v>5959</v>
      </c>
      <c r="M72" t="s">
        <v>6293</v>
      </c>
      <c r="N72" t="s">
        <v>6385</v>
      </c>
      <c r="O72" t="s">
        <v>6482</v>
      </c>
      <c r="S72" t="s">
        <v>6694</v>
      </c>
      <c r="T72" t="s">
        <v>6781</v>
      </c>
      <c r="Z72" t="s">
        <v>6998</v>
      </c>
      <c r="AA72" t="s">
        <v>7346</v>
      </c>
      <c r="AB72" t="s">
        <v>7521</v>
      </c>
      <c r="AG72" t="s">
        <v>7909</v>
      </c>
      <c r="AH72" t="s">
        <v>7969</v>
      </c>
      <c r="AL72" t="s">
        <v>8082</v>
      </c>
      <c r="AN72" t="s">
        <v>8375</v>
      </c>
      <c r="AO72" t="s">
        <v>8421</v>
      </c>
      <c r="AQ72" t="s">
        <v>8527</v>
      </c>
      <c r="AZ72" t="s">
        <v>8895</v>
      </c>
    </row>
    <row r="73" spans="1:52">
      <c r="A73" t="s">
        <v>9043</v>
      </c>
      <c r="B73" t="s">
        <v>3272</v>
      </c>
      <c r="C73" t="s">
        <v>4269</v>
      </c>
      <c r="D73" t="s">
        <v>4652</v>
      </c>
      <c r="E73" t="s">
        <v>4897</v>
      </c>
      <c r="F73" t="s">
        <v>5141</v>
      </c>
      <c r="G73" t="s">
        <v>5187</v>
      </c>
      <c r="H73" t="s">
        <v>5295</v>
      </c>
      <c r="J73" t="s">
        <v>5374</v>
      </c>
      <c r="K73" t="s">
        <v>5853</v>
      </c>
      <c r="L73" t="s">
        <v>5960</v>
      </c>
      <c r="M73" t="s">
        <v>6295</v>
      </c>
      <c r="N73" t="s">
        <v>6386</v>
      </c>
      <c r="O73" t="s">
        <v>6481</v>
      </c>
      <c r="S73" t="s">
        <v>6695</v>
      </c>
      <c r="T73" t="s">
        <v>6782</v>
      </c>
      <c r="Z73" t="s">
        <v>6999</v>
      </c>
      <c r="AA73" t="s">
        <v>6866</v>
      </c>
      <c r="AB73" t="s">
        <v>7522</v>
      </c>
      <c r="AG73" t="s">
        <v>7910</v>
      </c>
      <c r="AH73" t="s">
        <v>7970</v>
      </c>
      <c r="AL73" t="s">
        <v>8083</v>
      </c>
      <c r="AN73" t="s">
        <v>7829</v>
      </c>
      <c r="AO73" t="s">
        <v>8422</v>
      </c>
      <c r="AQ73" t="s">
        <v>8524</v>
      </c>
      <c r="AZ73" t="s">
        <v>8848</v>
      </c>
    </row>
    <row r="74" spans="1:52">
      <c r="A74" t="s">
        <v>2271</v>
      </c>
      <c r="B74" t="s">
        <v>3721</v>
      </c>
      <c r="C74" t="s">
        <v>3517</v>
      </c>
      <c r="D74" t="s">
        <v>4653</v>
      </c>
      <c r="E74" t="s">
        <v>579</v>
      </c>
      <c r="F74" t="s">
        <v>5107</v>
      </c>
      <c r="G74" t="s">
        <v>5230</v>
      </c>
      <c r="H74" t="s">
        <v>5251</v>
      </c>
      <c r="J74" t="s">
        <v>5423</v>
      </c>
      <c r="K74" t="s">
        <v>5854</v>
      </c>
      <c r="L74" t="s">
        <v>5903</v>
      </c>
      <c r="M74" t="s">
        <v>6296</v>
      </c>
      <c r="N74" t="s">
        <v>6387</v>
      </c>
      <c r="O74" t="s">
        <v>6456</v>
      </c>
      <c r="S74" t="s">
        <v>6668</v>
      </c>
      <c r="T74" t="s">
        <v>6736</v>
      </c>
      <c r="Z74" t="s">
        <v>6954</v>
      </c>
      <c r="AA74" t="s">
        <v>7347</v>
      </c>
      <c r="AB74" t="s">
        <v>7509</v>
      </c>
      <c r="AG74" t="s">
        <v>7858</v>
      </c>
      <c r="AH74" t="s">
        <v>7971</v>
      </c>
      <c r="AL74" t="s">
        <v>8068</v>
      </c>
      <c r="AN74" t="s">
        <v>8376</v>
      </c>
      <c r="AO74" t="s">
        <v>8388</v>
      </c>
      <c r="AQ74" t="s">
        <v>8593</v>
      </c>
      <c r="AZ74" t="s">
        <v>8896</v>
      </c>
    </row>
    <row r="75" spans="1:52">
      <c r="A75" t="s">
        <v>9042</v>
      </c>
      <c r="B75" t="s">
        <v>3271</v>
      </c>
      <c r="C75" t="s">
        <v>4277</v>
      </c>
      <c r="D75" t="s">
        <v>4654</v>
      </c>
      <c r="E75" t="s">
        <v>4898</v>
      </c>
      <c r="F75" t="s">
        <v>5142</v>
      </c>
      <c r="G75" t="s">
        <v>5228</v>
      </c>
      <c r="H75" t="s">
        <v>5296</v>
      </c>
      <c r="J75" t="s">
        <v>5424</v>
      </c>
      <c r="K75" t="s">
        <v>5855</v>
      </c>
      <c r="L75" t="s">
        <v>5961</v>
      </c>
      <c r="M75" t="s">
        <v>6297</v>
      </c>
      <c r="N75" t="s">
        <v>6388</v>
      </c>
      <c r="O75" t="s">
        <v>6483</v>
      </c>
      <c r="S75" t="s">
        <v>6696</v>
      </c>
      <c r="T75" t="s">
        <v>6783</v>
      </c>
      <c r="Z75" t="s">
        <v>7000</v>
      </c>
      <c r="AA75" t="s">
        <v>7346</v>
      </c>
      <c r="AB75" t="s">
        <v>7523</v>
      </c>
      <c r="AG75" t="s">
        <v>7911</v>
      </c>
      <c r="AH75" t="s">
        <v>7972</v>
      </c>
      <c r="AL75" t="s">
        <v>8084</v>
      </c>
      <c r="AN75" t="s">
        <v>8377</v>
      </c>
      <c r="AO75" t="s">
        <v>8423</v>
      </c>
      <c r="AQ75" t="s">
        <v>8528</v>
      </c>
      <c r="AZ75" t="s">
        <v>8895</v>
      </c>
    </row>
    <row r="76" spans="1:52">
      <c r="A76" t="s">
        <v>9043</v>
      </c>
      <c r="B76" t="s">
        <v>3273</v>
      </c>
      <c r="C76" t="s">
        <v>4278</v>
      </c>
      <c r="D76" t="s">
        <v>4247</v>
      </c>
      <c r="E76" t="s">
        <v>4899</v>
      </c>
      <c r="F76" t="s">
        <v>5143</v>
      </c>
      <c r="G76" t="s">
        <v>5187</v>
      </c>
      <c r="H76" t="s">
        <v>5297</v>
      </c>
      <c r="J76" t="s">
        <v>5419</v>
      </c>
      <c r="K76" t="s">
        <v>5856</v>
      </c>
      <c r="L76" t="s">
        <v>5962</v>
      </c>
      <c r="M76" t="s">
        <v>6243</v>
      </c>
      <c r="N76" t="s">
        <v>6389</v>
      </c>
      <c r="O76" t="s">
        <v>6484</v>
      </c>
      <c r="S76" t="s">
        <v>6697</v>
      </c>
      <c r="T76" t="s">
        <v>6784</v>
      </c>
      <c r="Z76" t="s">
        <v>7001</v>
      </c>
      <c r="AA76" t="s">
        <v>6866</v>
      </c>
      <c r="AB76" t="s">
        <v>7524</v>
      </c>
      <c r="AG76" t="s">
        <v>7912</v>
      </c>
      <c r="AH76" t="s">
        <v>7973</v>
      </c>
      <c r="AL76" t="s">
        <v>8085</v>
      </c>
      <c r="AN76" t="s">
        <v>7829</v>
      </c>
      <c r="AO76" t="s">
        <v>8424</v>
      </c>
      <c r="AQ76" t="s">
        <v>8529</v>
      </c>
      <c r="AZ76" t="s">
        <v>3437</v>
      </c>
    </row>
    <row r="77" spans="1:52">
      <c r="A77" t="s">
        <v>2271</v>
      </c>
      <c r="B77" t="s">
        <v>3229</v>
      </c>
      <c r="C77" t="s">
        <v>4279</v>
      </c>
      <c r="D77" t="s">
        <v>4655</v>
      </c>
      <c r="E77" t="s">
        <v>577</v>
      </c>
      <c r="F77" t="s">
        <v>5104</v>
      </c>
      <c r="G77" t="s">
        <v>5231</v>
      </c>
      <c r="H77" t="s">
        <v>5251</v>
      </c>
      <c r="J77" t="s">
        <v>5425</v>
      </c>
      <c r="K77" t="s">
        <v>5381</v>
      </c>
      <c r="L77" t="s">
        <v>5963</v>
      </c>
      <c r="M77" t="s">
        <v>6298</v>
      </c>
      <c r="N77" t="s">
        <v>6390</v>
      </c>
      <c r="O77" t="s">
        <v>6465</v>
      </c>
      <c r="S77" t="s">
        <v>6656</v>
      </c>
      <c r="T77" t="s">
        <v>6785</v>
      </c>
      <c r="Z77" t="s">
        <v>6957</v>
      </c>
      <c r="AA77" t="s">
        <v>7348</v>
      </c>
      <c r="AB77" t="s">
        <v>7483</v>
      </c>
      <c r="AG77" t="s">
        <v>7858</v>
      </c>
      <c r="AH77" t="s">
        <v>7974</v>
      </c>
      <c r="AL77" t="s">
        <v>7152</v>
      </c>
      <c r="AO77" t="s">
        <v>8388</v>
      </c>
      <c r="AQ77" t="s">
        <v>7954</v>
      </c>
      <c r="AZ77" t="s">
        <v>8897</v>
      </c>
    </row>
    <row r="78" spans="1:52">
      <c r="A78" t="s">
        <v>9042</v>
      </c>
      <c r="B78" t="s">
        <v>3274</v>
      </c>
      <c r="C78" t="s">
        <v>4280</v>
      </c>
      <c r="D78" t="s">
        <v>4656</v>
      </c>
      <c r="E78" t="s">
        <v>4900</v>
      </c>
      <c r="F78" t="s">
        <v>5144</v>
      </c>
      <c r="G78" t="s">
        <v>5232</v>
      </c>
      <c r="H78" t="s">
        <v>5298</v>
      </c>
      <c r="J78" t="s">
        <v>5424</v>
      </c>
      <c r="K78" t="s">
        <v>5857</v>
      </c>
      <c r="L78" t="s">
        <v>5964</v>
      </c>
      <c r="M78" t="s">
        <v>6299</v>
      </c>
      <c r="N78" t="s">
        <v>6391</v>
      </c>
      <c r="O78" t="s">
        <v>6485</v>
      </c>
      <c r="S78" t="s">
        <v>6698</v>
      </c>
      <c r="T78" t="s">
        <v>6786</v>
      </c>
      <c r="Z78" t="s">
        <v>7002</v>
      </c>
      <c r="AA78" t="s">
        <v>7349</v>
      </c>
      <c r="AB78" t="s">
        <v>7525</v>
      </c>
      <c r="AG78" t="s">
        <v>7913</v>
      </c>
      <c r="AH78" t="s">
        <v>7975</v>
      </c>
      <c r="AL78" t="s">
        <v>8086</v>
      </c>
      <c r="AO78" t="s">
        <v>8425</v>
      </c>
      <c r="AQ78" t="s">
        <v>8530</v>
      </c>
      <c r="AZ78" t="s">
        <v>8898</v>
      </c>
    </row>
    <row r="79" spans="1:52">
      <c r="A79" t="s">
        <v>9043</v>
      </c>
      <c r="B79" t="s">
        <v>3275</v>
      </c>
      <c r="C79" t="s">
        <v>4269</v>
      </c>
      <c r="D79" t="s">
        <v>4626</v>
      </c>
      <c r="E79" t="s">
        <v>4901</v>
      </c>
      <c r="F79" t="s">
        <v>5145</v>
      </c>
      <c r="G79" t="s">
        <v>3437</v>
      </c>
      <c r="H79" t="s">
        <v>5299</v>
      </c>
      <c r="J79" t="s">
        <v>5374</v>
      </c>
      <c r="K79" t="s">
        <v>5858</v>
      </c>
      <c r="L79" t="s">
        <v>5965</v>
      </c>
      <c r="M79" t="s">
        <v>6262</v>
      </c>
      <c r="N79" t="s">
        <v>6389</v>
      </c>
      <c r="O79" t="s">
        <v>6486</v>
      </c>
      <c r="S79" t="s">
        <v>6699</v>
      </c>
      <c r="T79" t="s">
        <v>6787</v>
      </c>
      <c r="Z79" t="s">
        <v>7001</v>
      </c>
      <c r="AA79" t="s">
        <v>7307</v>
      </c>
      <c r="AB79" t="s">
        <v>7526</v>
      </c>
      <c r="AG79" t="s">
        <v>7912</v>
      </c>
      <c r="AH79" t="s">
        <v>7976</v>
      </c>
      <c r="AL79" t="s">
        <v>8087</v>
      </c>
      <c r="AO79" t="s">
        <v>8426</v>
      </c>
      <c r="AQ79" t="s">
        <v>8531</v>
      </c>
      <c r="AZ79" t="s">
        <v>8899</v>
      </c>
    </row>
    <row r="80" spans="1:52">
      <c r="A80" t="s">
        <v>2271</v>
      </c>
      <c r="B80" t="s">
        <v>3724</v>
      </c>
      <c r="C80" t="s">
        <v>3517</v>
      </c>
      <c r="D80" t="s">
        <v>4657</v>
      </c>
      <c r="E80" t="s">
        <v>4862</v>
      </c>
      <c r="F80" t="s">
        <v>5091</v>
      </c>
      <c r="G80" t="s">
        <v>5233</v>
      </c>
      <c r="H80" t="s">
        <v>5246</v>
      </c>
      <c r="J80" t="s">
        <v>5426</v>
      </c>
      <c r="K80" t="s">
        <v>5390</v>
      </c>
      <c r="L80" t="s">
        <v>5903</v>
      </c>
      <c r="M80" t="s">
        <v>6300</v>
      </c>
      <c r="N80" t="s">
        <v>6336</v>
      </c>
      <c r="O80" t="s">
        <v>6436</v>
      </c>
      <c r="S80" t="s">
        <v>6661</v>
      </c>
      <c r="T80" t="s">
        <v>6736</v>
      </c>
      <c r="Z80" t="s">
        <v>6970</v>
      </c>
      <c r="AA80" t="s">
        <v>7350</v>
      </c>
      <c r="AB80" t="s">
        <v>7527</v>
      </c>
      <c r="AG80" t="s">
        <v>7858</v>
      </c>
      <c r="AH80" t="s">
        <v>3437</v>
      </c>
      <c r="AL80" t="s">
        <v>7152</v>
      </c>
      <c r="AO80" t="s">
        <v>8414</v>
      </c>
      <c r="AQ80" t="s">
        <v>8593</v>
      </c>
      <c r="AZ80" t="s">
        <v>8900</v>
      </c>
    </row>
    <row r="81" spans="1:52">
      <c r="A81" t="s">
        <v>9042</v>
      </c>
      <c r="B81" t="s">
        <v>3276</v>
      </c>
      <c r="C81" t="s">
        <v>4281</v>
      </c>
      <c r="D81" t="s">
        <v>4658</v>
      </c>
      <c r="E81" t="s">
        <v>4902</v>
      </c>
      <c r="F81" t="s">
        <v>5146</v>
      </c>
      <c r="G81" t="s">
        <v>5234</v>
      </c>
      <c r="H81" t="s">
        <v>5300</v>
      </c>
      <c r="J81" t="s">
        <v>5427</v>
      </c>
      <c r="K81" t="s">
        <v>5859</v>
      </c>
      <c r="L81" t="s">
        <v>5966</v>
      </c>
      <c r="M81" t="s">
        <v>6301</v>
      </c>
      <c r="N81" t="s">
        <v>6392</v>
      </c>
      <c r="O81" t="s">
        <v>6487</v>
      </c>
      <c r="S81" t="s">
        <v>6700</v>
      </c>
      <c r="T81" t="s">
        <v>6788</v>
      </c>
      <c r="Z81" t="s">
        <v>7003</v>
      </c>
      <c r="AA81" t="s">
        <v>7351</v>
      </c>
      <c r="AB81" t="s">
        <v>7528</v>
      </c>
      <c r="AH81" t="s">
        <v>7977</v>
      </c>
      <c r="AL81" t="s">
        <v>8088</v>
      </c>
      <c r="AO81" t="s">
        <v>8427</v>
      </c>
      <c r="AQ81" t="s">
        <v>8532</v>
      </c>
      <c r="AZ81" t="s">
        <v>8901</v>
      </c>
    </row>
    <row r="82" spans="1:52">
      <c r="A82" t="s">
        <v>9043</v>
      </c>
      <c r="B82" t="s">
        <v>3275</v>
      </c>
      <c r="C82" t="s">
        <v>4269</v>
      </c>
      <c r="D82" t="s">
        <v>3517</v>
      </c>
      <c r="E82" t="s">
        <v>4903</v>
      </c>
      <c r="F82" t="s">
        <v>5147</v>
      </c>
      <c r="G82" t="s">
        <v>3437</v>
      </c>
      <c r="H82" t="s">
        <v>5301</v>
      </c>
      <c r="J82" t="s">
        <v>5390</v>
      </c>
      <c r="K82" t="s">
        <v>5858</v>
      </c>
      <c r="L82" t="s">
        <v>5967</v>
      </c>
      <c r="M82" t="s">
        <v>6243</v>
      </c>
      <c r="N82" t="s">
        <v>6393</v>
      </c>
      <c r="O82" t="s">
        <v>6488</v>
      </c>
      <c r="S82" t="s">
        <v>6701</v>
      </c>
      <c r="T82" t="s">
        <v>6789</v>
      </c>
      <c r="Z82" t="s">
        <v>7004</v>
      </c>
      <c r="AA82" t="s">
        <v>6866</v>
      </c>
      <c r="AB82" t="s">
        <v>7529</v>
      </c>
      <c r="AH82" t="s">
        <v>7978</v>
      </c>
      <c r="AL82" t="s">
        <v>8087</v>
      </c>
      <c r="AO82" t="s">
        <v>8428</v>
      </c>
      <c r="AQ82" t="s">
        <v>8533</v>
      </c>
      <c r="AZ82" t="s">
        <v>8848</v>
      </c>
    </row>
    <row r="83" spans="1:52">
      <c r="A83" t="s">
        <v>2271</v>
      </c>
      <c r="B83" t="s">
        <v>3726</v>
      </c>
      <c r="C83" t="s">
        <v>4270</v>
      </c>
      <c r="D83" t="s">
        <v>4659</v>
      </c>
      <c r="E83" t="s">
        <v>579</v>
      </c>
      <c r="F83" t="s">
        <v>5133</v>
      </c>
      <c r="G83" t="s">
        <v>5235</v>
      </c>
      <c r="H83" t="s">
        <v>5246</v>
      </c>
      <c r="J83" t="s">
        <v>5428</v>
      </c>
      <c r="K83" t="s">
        <v>5374</v>
      </c>
      <c r="L83" t="s">
        <v>5932</v>
      </c>
      <c r="M83" t="s">
        <v>6302</v>
      </c>
      <c r="N83" t="s">
        <v>6341</v>
      </c>
      <c r="O83" t="s">
        <v>6489</v>
      </c>
      <c r="S83" t="s">
        <v>6702</v>
      </c>
      <c r="T83" t="s">
        <v>3437</v>
      </c>
      <c r="Z83" t="s">
        <v>3437</v>
      </c>
      <c r="AA83" t="s">
        <v>7352</v>
      </c>
      <c r="AB83" t="s">
        <v>7530</v>
      </c>
      <c r="AH83" t="s">
        <v>7954</v>
      </c>
      <c r="AL83" t="s">
        <v>8089</v>
      </c>
      <c r="AO83" t="s">
        <v>8388</v>
      </c>
      <c r="AQ83" t="s">
        <v>8383</v>
      </c>
      <c r="AZ83" t="s">
        <v>8902</v>
      </c>
    </row>
    <row r="84" spans="1:52">
      <c r="A84" t="s">
        <v>9042</v>
      </c>
      <c r="B84" t="s">
        <v>3278</v>
      </c>
      <c r="C84" t="s">
        <v>4282</v>
      </c>
      <c r="D84" t="s">
        <v>4658</v>
      </c>
      <c r="E84" t="s">
        <v>4904</v>
      </c>
      <c r="F84" t="s">
        <v>5148</v>
      </c>
      <c r="G84" t="s">
        <v>5236</v>
      </c>
      <c r="H84" t="s">
        <v>5302</v>
      </c>
      <c r="J84" t="s">
        <v>5427</v>
      </c>
      <c r="K84" t="s">
        <v>5860</v>
      </c>
      <c r="L84" t="s">
        <v>5968</v>
      </c>
      <c r="M84" t="s">
        <v>6303</v>
      </c>
      <c r="N84" t="s">
        <v>6394</v>
      </c>
      <c r="O84" t="s">
        <v>6490</v>
      </c>
      <c r="S84" t="s">
        <v>6703</v>
      </c>
      <c r="T84" t="s">
        <v>6790</v>
      </c>
      <c r="Z84" t="s">
        <v>7005</v>
      </c>
      <c r="AA84" t="s">
        <v>7353</v>
      </c>
      <c r="AB84" t="s">
        <v>7531</v>
      </c>
      <c r="AH84" t="s">
        <v>7979</v>
      </c>
      <c r="AL84" t="s">
        <v>8090</v>
      </c>
      <c r="AO84" t="s">
        <v>8429</v>
      </c>
      <c r="AQ84" t="s">
        <v>8534</v>
      </c>
      <c r="AZ84" t="s">
        <v>8903</v>
      </c>
    </row>
    <row r="85" spans="1:52">
      <c r="A85" t="s">
        <v>9043</v>
      </c>
      <c r="B85" t="s">
        <v>3279</v>
      </c>
      <c r="C85" t="s">
        <v>4269</v>
      </c>
      <c r="D85" t="s">
        <v>4605</v>
      </c>
      <c r="E85" t="s">
        <v>4905</v>
      </c>
      <c r="F85" t="s">
        <v>5149</v>
      </c>
      <c r="G85" t="s">
        <v>3437</v>
      </c>
      <c r="H85" t="s">
        <v>5303</v>
      </c>
      <c r="J85" t="s">
        <v>5416</v>
      </c>
      <c r="K85" t="s">
        <v>5858</v>
      </c>
      <c r="L85" t="s">
        <v>5969</v>
      </c>
      <c r="M85" t="s">
        <v>6262</v>
      </c>
      <c r="N85" t="s">
        <v>6395</v>
      </c>
      <c r="O85" t="s">
        <v>6491</v>
      </c>
      <c r="S85" t="s">
        <v>6704</v>
      </c>
      <c r="T85" t="s">
        <v>6791</v>
      </c>
      <c r="Z85" t="s">
        <v>7006</v>
      </c>
      <c r="AA85" t="s">
        <v>7307</v>
      </c>
      <c r="AB85" t="s">
        <v>7532</v>
      </c>
      <c r="AH85" t="s">
        <v>7980</v>
      </c>
      <c r="AL85" t="s">
        <v>8091</v>
      </c>
      <c r="AO85" t="s">
        <v>8430</v>
      </c>
      <c r="AQ85" t="s">
        <v>8535</v>
      </c>
      <c r="AZ85" t="s">
        <v>3437</v>
      </c>
    </row>
    <row r="86" spans="1:52">
      <c r="A86" t="s">
        <v>2271</v>
      </c>
      <c r="B86" t="s">
        <v>3229</v>
      </c>
      <c r="C86" t="s">
        <v>4273</v>
      </c>
      <c r="D86" t="s">
        <v>4660</v>
      </c>
      <c r="E86" t="s">
        <v>4856</v>
      </c>
      <c r="F86" t="s">
        <v>5107</v>
      </c>
      <c r="G86" t="s">
        <v>5237</v>
      </c>
      <c r="H86" t="s">
        <v>5246</v>
      </c>
      <c r="J86" t="s">
        <v>5429</v>
      </c>
      <c r="K86" t="s">
        <v>5419</v>
      </c>
      <c r="L86" t="s">
        <v>5923</v>
      </c>
      <c r="M86" t="s">
        <v>6304</v>
      </c>
      <c r="N86" t="s">
        <v>6336</v>
      </c>
      <c r="O86" t="s">
        <v>6436</v>
      </c>
      <c r="S86" t="s">
        <v>6705</v>
      </c>
      <c r="T86" t="s">
        <v>6736</v>
      </c>
      <c r="Z86" t="s">
        <v>7007</v>
      </c>
      <c r="AA86" t="s">
        <v>7354</v>
      </c>
      <c r="AB86" t="s">
        <v>7483</v>
      </c>
      <c r="AH86" t="s">
        <v>7954</v>
      </c>
      <c r="AL86" t="s">
        <v>8037</v>
      </c>
      <c r="AO86" t="s">
        <v>8431</v>
      </c>
      <c r="AQ86" t="s">
        <v>8383</v>
      </c>
      <c r="AZ86" t="s">
        <v>8904</v>
      </c>
    </row>
    <row r="87" spans="1:52">
      <c r="A87" t="s">
        <v>9042</v>
      </c>
      <c r="B87" t="s">
        <v>3280</v>
      </c>
      <c r="C87" t="s">
        <v>4283</v>
      </c>
      <c r="D87" t="s">
        <v>4658</v>
      </c>
      <c r="E87" t="s">
        <v>4906</v>
      </c>
      <c r="F87" t="s">
        <v>5150</v>
      </c>
      <c r="G87" t="s">
        <v>5238</v>
      </c>
      <c r="H87" t="s">
        <v>5304</v>
      </c>
      <c r="J87" t="s">
        <v>5430</v>
      </c>
      <c r="K87" t="s">
        <v>5861</v>
      </c>
      <c r="L87" t="s">
        <v>5970</v>
      </c>
      <c r="M87" t="s">
        <v>6305</v>
      </c>
      <c r="N87" t="s">
        <v>6396</v>
      </c>
      <c r="O87" t="s">
        <v>6492</v>
      </c>
      <c r="S87" t="s">
        <v>6706</v>
      </c>
      <c r="T87" t="s">
        <v>6792</v>
      </c>
      <c r="Z87" t="s">
        <v>7008</v>
      </c>
      <c r="AA87" t="s">
        <v>7355</v>
      </c>
      <c r="AB87" t="s">
        <v>7533</v>
      </c>
      <c r="AH87" t="s">
        <v>7981</v>
      </c>
      <c r="AL87" t="s">
        <v>8092</v>
      </c>
      <c r="AO87" t="s">
        <v>8432</v>
      </c>
      <c r="AQ87" t="s">
        <v>8536</v>
      </c>
      <c r="AZ87" t="s">
        <v>8905</v>
      </c>
    </row>
    <row r="88" spans="1:52">
      <c r="A88" t="s">
        <v>9043</v>
      </c>
      <c r="B88" t="s">
        <v>3281</v>
      </c>
      <c r="C88" t="s">
        <v>4269</v>
      </c>
      <c r="D88" t="s">
        <v>4605</v>
      </c>
      <c r="E88" t="s">
        <v>4907</v>
      </c>
      <c r="F88" t="s">
        <v>5151</v>
      </c>
      <c r="G88" t="s">
        <v>3437</v>
      </c>
      <c r="H88" t="s">
        <v>5305</v>
      </c>
      <c r="J88" t="s">
        <v>5384</v>
      </c>
      <c r="K88" t="s">
        <v>5862</v>
      </c>
      <c r="L88" t="s">
        <v>5971</v>
      </c>
      <c r="M88" t="s">
        <v>6282</v>
      </c>
      <c r="N88" t="s">
        <v>6397</v>
      </c>
      <c r="O88" t="s">
        <v>6491</v>
      </c>
      <c r="S88" t="s">
        <v>6707</v>
      </c>
      <c r="T88" t="s">
        <v>6791</v>
      </c>
      <c r="Z88" t="s">
        <v>7006</v>
      </c>
      <c r="AA88" t="s">
        <v>3437</v>
      </c>
      <c r="AB88" t="s">
        <v>7534</v>
      </c>
      <c r="AH88" t="s">
        <v>7982</v>
      </c>
      <c r="AL88" t="s">
        <v>8093</v>
      </c>
      <c r="AO88" t="s">
        <v>8430</v>
      </c>
      <c r="AQ88" t="s">
        <v>8537</v>
      </c>
      <c r="AZ88" t="s">
        <v>3437</v>
      </c>
    </row>
    <row r="89" spans="1:52">
      <c r="A89" t="s">
        <v>2271</v>
      </c>
      <c r="B89" t="s">
        <v>3243</v>
      </c>
      <c r="C89" t="s">
        <v>4270</v>
      </c>
      <c r="D89" t="s">
        <v>4661</v>
      </c>
      <c r="E89" t="s">
        <v>4908</v>
      </c>
      <c r="F89" t="s">
        <v>3523</v>
      </c>
      <c r="G89" t="s">
        <v>5239</v>
      </c>
      <c r="H89" t="s">
        <v>5262</v>
      </c>
      <c r="J89" t="s">
        <v>5431</v>
      </c>
      <c r="K89" t="s">
        <v>5396</v>
      </c>
      <c r="L89" t="s">
        <v>5972</v>
      </c>
      <c r="M89" t="s">
        <v>6306</v>
      </c>
      <c r="N89" t="s">
        <v>6398</v>
      </c>
      <c r="O89" t="s">
        <v>6449</v>
      </c>
      <c r="S89" t="s">
        <v>6648</v>
      </c>
      <c r="T89" t="s">
        <v>6793</v>
      </c>
      <c r="Z89" t="s">
        <v>6390</v>
      </c>
      <c r="AA89" t="s">
        <v>7356</v>
      </c>
      <c r="AB89" t="s">
        <v>7490</v>
      </c>
      <c r="AH89" t="s">
        <v>7917</v>
      </c>
      <c r="AL89" t="s">
        <v>3523</v>
      </c>
      <c r="AO89" t="s">
        <v>8388</v>
      </c>
      <c r="AQ89" t="s">
        <v>8510</v>
      </c>
      <c r="AZ89" t="s">
        <v>8906</v>
      </c>
    </row>
    <row r="90" spans="1:52">
      <c r="A90" t="s">
        <v>9042</v>
      </c>
      <c r="B90" t="s">
        <v>3282</v>
      </c>
      <c r="C90" t="s">
        <v>4284</v>
      </c>
      <c r="D90" t="s">
        <v>4658</v>
      </c>
      <c r="E90" t="s">
        <v>4909</v>
      </c>
      <c r="F90" t="s">
        <v>5152</v>
      </c>
      <c r="G90" t="s">
        <v>5240</v>
      </c>
      <c r="H90" t="s">
        <v>5306</v>
      </c>
      <c r="J90" t="s">
        <v>5432</v>
      </c>
      <c r="K90" t="s">
        <v>5863</v>
      </c>
      <c r="L90" t="s">
        <v>5973</v>
      </c>
      <c r="M90" t="s">
        <v>6307</v>
      </c>
      <c r="N90" t="s">
        <v>6399</v>
      </c>
      <c r="O90" t="s">
        <v>6493</v>
      </c>
      <c r="S90" t="s">
        <v>6708</v>
      </c>
      <c r="T90" t="s">
        <v>6794</v>
      </c>
      <c r="Z90" t="s">
        <v>7009</v>
      </c>
      <c r="AA90" t="s">
        <v>7357</v>
      </c>
      <c r="AB90" t="s">
        <v>7535</v>
      </c>
      <c r="AH90" t="s">
        <v>7983</v>
      </c>
      <c r="AL90" t="s">
        <v>8094</v>
      </c>
      <c r="AO90" t="s">
        <v>8433</v>
      </c>
      <c r="AQ90" t="s">
        <v>8538</v>
      </c>
      <c r="AZ90" t="s">
        <v>8905</v>
      </c>
    </row>
    <row r="91" spans="1:52">
      <c r="A91" t="s">
        <v>9043</v>
      </c>
      <c r="B91" t="s">
        <v>3283</v>
      </c>
      <c r="C91" t="s">
        <v>4269</v>
      </c>
      <c r="D91" t="s">
        <v>4609</v>
      </c>
      <c r="E91" t="s">
        <v>4910</v>
      </c>
      <c r="F91" t="s">
        <v>5153</v>
      </c>
      <c r="G91" t="s">
        <v>3437</v>
      </c>
      <c r="H91" t="s">
        <v>5307</v>
      </c>
      <c r="J91" t="s">
        <v>5416</v>
      </c>
      <c r="K91" t="s">
        <v>5862</v>
      </c>
      <c r="L91" t="s">
        <v>5974</v>
      </c>
      <c r="M91" t="s">
        <v>6243</v>
      </c>
      <c r="N91" t="s">
        <v>6400</v>
      </c>
      <c r="O91" t="s">
        <v>6494</v>
      </c>
      <c r="S91" t="s">
        <v>6707</v>
      </c>
      <c r="T91" t="s">
        <v>6795</v>
      </c>
      <c r="Z91" t="s">
        <v>7006</v>
      </c>
      <c r="AA91" t="s">
        <v>7307</v>
      </c>
      <c r="AB91" t="s">
        <v>7536</v>
      </c>
      <c r="AH91" t="s">
        <v>7984</v>
      </c>
      <c r="AL91" t="s">
        <v>8095</v>
      </c>
      <c r="AO91" t="s">
        <v>8434</v>
      </c>
      <c r="AQ91" t="s">
        <v>8539</v>
      </c>
      <c r="AZ91" t="s">
        <v>6861</v>
      </c>
    </row>
    <row r="92" spans="1:52">
      <c r="A92" t="s">
        <v>2271</v>
      </c>
      <c r="B92" t="s">
        <v>3284</v>
      </c>
      <c r="C92" t="s">
        <v>4270</v>
      </c>
      <c r="D92" t="s">
        <v>4662</v>
      </c>
      <c r="E92" t="s">
        <v>4865</v>
      </c>
      <c r="F92" t="s">
        <v>5122</v>
      </c>
      <c r="G92" t="s">
        <v>5241</v>
      </c>
      <c r="H92" t="s">
        <v>5257</v>
      </c>
      <c r="J92" t="s">
        <v>5433</v>
      </c>
      <c r="K92" t="s">
        <v>5374</v>
      </c>
      <c r="L92" t="s">
        <v>5926</v>
      </c>
      <c r="M92" t="s">
        <v>6308</v>
      </c>
      <c r="N92" t="s">
        <v>6336</v>
      </c>
      <c r="O92" t="s">
        <v>6441</v>
      </c>
      <c r="S92" t="s">
        <v>6668</v>
      </c>
      <c r="T92" t="s">
        <v>6736</v>
      </c>
      <c r="Z92" t="s">
        <v>6957</v>
      </c>
      <c r="AA92" t="s">
        <v>7358</v>
      </c>
      <c r="AB92" t="s">
        <v>7498</v>
      </c>
      <c r="AH92" t="s">
        <v>3437</v>
      </c>
      <c r="AL92" t="s">
        <v>8037</v>
      </c>
      <c r="AO92" t="s">
        <v>8388</v>
      </c>
      <c r="AQ92" t="s">
        <v>8383</v>
      </c>
      <c r="AZ92" t="s">
        <v>8907</v>
      </c>
    </row>
    <row r="93" spans="1:52">
      <c r="A93" t="s">
        <v>9042</v>
      </c>
      <c r="B93" t="s">
        <v>3285</v>
      </c>
      <c r="C93" t="s">
        <v>4285</v>
      </c>
      <c r="D93" t="s">
        <v>4663</v>
      </c>
      <c r="E93" t="s">
        <v>4911</v>
      </c>
      <c r="F93" t="s">
        <v>5154</v>
      </c>
      <c r="G93" t="s">
        <v>5242</v>
      </c>
      <c r="H93" t="s">
        <v>5308</v>
      </c>
      <c r="J93" t="s">
        <v>5432</v>
      </c>
      <c r="K93" t="s">
        <v>5864</v>
      </c>
      <c r="L93" t="s">
        <v>5975</v>
      </c>
      <c r="M93" t="s">
        <v>6309</v>
      </c>
      <c r="N93" t="s">
        <v>6401</v>
      </c>
      <c r="O93" t="s">
        <v>6495</v>
      </c>
      <c r="S93" t="s">
        <v>6709</v>
      </c>
      <c r="Z93" t="s">
        <v>7010</v>
      </c>
      <c r="AA93" t="s">
        <v>7357</v>
      </c>
      <c r="AB93" t="s">
        <v>7537</v>
      </c>
      <c r="AH93" t="s">
        <v>7985</v>
      </c>
      <c r="AL93" t="s">
        <v>8096</v>
      </c>
      <c r="AO93" t="s">
        <v>8435</v>
      </c>
      <c r="AQ93" t="s">
        <v>8540</v>
      </c>
      <c r="AZ93" t="s">
        <v>8905</v>
      </c>
    </row>
    <row r="94" spans="1:52">
      <c r="A94" t="s">
        <v>9043</v>
      </c>
      <c r="B94" t="s">
        <v>3286</v>
      </c>
      <c r="C94" t="s">
        <v>4269</v>
      </c>
      <c r="D94" t="s">
        <v>4629</v>
      </c>
      <c r="E94" t="s">
        <v>4912</v>
      </c>
      <c r="F94" t="s">
        <v>5155</v>
      </c>
      <c r="G94" t="s">
        <v>5187</v>
      </c>
      <c r="H94" t="s">
        <v>5309</v>
      </c>
      <c r="J94" t="s">
        <v>5416</v>
      </c>
      <c r="K94" t="s">
        <v>5865</v>
      </c>
      <c r="L94" t="s">
        <v>5976</v>
      </c>
      <c r="M94" t="s">
        <v>6262</v>
      </c>
      <c r="N94" t="s">
        <v>6402</v>
      </c>
      <c r="O94" t="s">
        <v>6496</v>
      </c>
      <c r="S94" t="s">
        <v>6707</v>
      </c>
      <c r="Z94" t="s">
        <v>7011</v>
      </c>
      <c r="AA94" t="s">
        <v>7337</v>
      </c>
      <c r="AB94" t="s">
        <v>7538</v>
      </c>
      <c r="AH94" t="s">
        <v>7986</v>
      </c>
      <c r="AL94" t="s">
        <v>8097</v>
      </c>
      <c r="AO94" t="s">
        <v>8436</v>
      </c>
      <c r="AQ94" t="s">
        <v>8541</v>
      </c>
      <c r="AZ94" t="s">
        <v>8848</v>
      </c>
    </row>
    <row r="95" spans="1:52">
      <c r="A95" t="s">
        <v>2271</v>
      </c>
      <c r="B95" t="s">
        <v>1247</v>
      </c>
      <c r="C95" t="s">
        <v>4270</v>
      </c>
      <c r="D95" t="s">
        <v>4664</v>
      </c>
      <c r="E95" t="s">
        <v>579</v>
      </c>
      <c r="F95" t="s">
        <v>5133</v>
      </c>
      <c r="H95" t="s">
        <v>5246</v>
      </c>
      <c r="J95" t="s">
        <v>5434</v>
      </c>
      <c r="K95" t="s">
        <v>5374</v>
      </c>
      <c r="L95" t="s">
        <v>5926</v>
      </c>
      <c r="M95" t="s">
        <v>6310</v>
      </c>
      <c r="N95" t="s">
        <v>6403</v>
      </c>
      <c r="O95" t="s">
        <v>6436</v>
      </c>
      <c r="S95" t="s">
        <v>6710</v>
      </c>
      <c r="Z95" t="s">
        <v>7012</v>
      </c>
      <c r="AA95" t="s">
        <v>7359</v>
      </c>
      <c r="AB95" t="s">
        <v>7515</v>
      </c>
      <c r="AH95" t="s">
        <v>7954</v>
      </c>
      <c r="AL95" t="s">
        <v>7152</v>
      </c>
      <c r="AO95" t="s">
        <v>3437</v>
      </c>
      <c r="AQ95" t="s">
        <v>8593</v>
      </c>
      <c r="AZ95" t="s">
        <v>8908</v>
      </c>
    </row>
    <row r="96" spans="1:52">
      <c r="A96" t="s">
        <v>9042</v>
      </c>
      <c r="B96" t="s">
        <v>3287</v>
      </c>
      <c r="C96" t="s">
        <v>4286</v>
      </c>
      <c r="D96" t="s">
        <v>4665</v>
      </c>
      <c r="E96" t="s">
        <v>4913</v>
      </c>
      <c r="F96" t="s">
        <v>5156</v>
      </c>
      <c r="H96" t="s">
        <v>5310</v>
      </c>
      <c r="J96" t="s">
        <v>5435</v>
      </c>
      <c r="K96" t="s">
        <v>5866</v>
      </c>
      <c r="L96" t="s">
        <v>5977</v>
      </c>
      <c r="M96" t="s">
        <v>6311</v>
      </c>
      <c r="N96" t="s">
        <v>6404</v>
      </c>
      <c r="O96" t="s">
        <v>6497</v>
      </c>
      <c r="S96" t="s">
        <v>6711</v>
      </c>
      <c r="Z96" t="s">
        <v>7013</v>
      </c>
      <c r="AA96" t="s">
        <v>7357</v>
      </c>
      <c r="AB96" t="s">
        <v>7539</v>
      </c>
      <c r="AH96" t="s">
        <v>7987</v>
      </c>
      <c r="AL96" t="s">
        <v>8098</v>
      </c>
      <c r="AO96" t="s">
        <v>8437</v>
      </c>
      <c r="AQ96" t="s">
        <v>8542</v>
      </c>
      <c r="AZ96" t="s">
        <v>8905</v>
      </c>
    </row>
    <row r="97" spans="1:52">
      <c r="A97" t="s">
        <v>9043</v>
      </c>
      <c r="B97" t="s">
        <v>3288</v>
      </c>
      <c r="C97" t="s">
        <v>4269</v>
      </c>
      <c r="D97" t="s">
        <v>4652</v>
      </c>
      <c r="E97" t="s">
        <v>4914</v>
      </c>
      <c r="F97" t="s">
        <v>5157</v>
      </c>
      <c r="H97" t="s">
        <v>5309</v>
      </c>
      <c r="J97" t="s">
        <v>5387</v>
      </c>
      <c r="K97" t="s">
        <v>5865</v>
      </c>
      <c r="L97" t="s">
        <v>5978</v>
      </c>
      <c r="M97" t="s">
        <v>6312</v>
      </c>
      <c r="N97" t="s">
        <v>6402</v>
      </c>
      <c r="O97" t="s">
        <v>6498</v>
      </c>
      <c r="S97" t="s">
        <v>6712</v>
      </c>
      <c r="Z97" t="s">
        <v>7011</v>
      </c>
      <c r="AA97" t="s">
        <v>7307</v>
      </c>
      <c r="AB97" t="s">
        <v>7540</v>
      </c>
      <c r="AH97" t="s">
        <v>7986</v>
      </c>
      <c r="AL97" t="s">
        <v>8099</v>
      </c>
      <c r="AO97" t="s">
        <v>8436</v>
      </c>
      <c r="AQ97" t="s">
        <v>8541</v>
      </c>
      <c r="AZ97" t="s">
        <v>3437</v>
      </c>
    </row>
    <row r="98" spans="1:52">
      <c r="A98" t="s">
        <v>2271</v>
      </c>
      <c r="B98" t="s">
        <v>3727</v>
      </c>
      <c r="C98" t="s">
        <v>4270</v>
      </c>
      <c r="D98" t="s">
        <v>816</v>
      </c>
      <c r="E98" t="s">
        <v>4862</v>
      </c>
      <c r="F98" t="s">
        <v>3437</v>
      </c>
      <c r="H98" t="s">
        <v>5246</v>
      </c>
      <c r="J98" t="s">
        <v>5436</v>
      </c>
      <c r="K98" t="s">
        <v>5390</v>
      </c>
      <c r="L98" t="s">
        <v>5932</v>
      </c>
      <c r="M98" t="s">
        <v>6313</v>
      </c>
      <c r="N98" t="s">
        <v>6336</v>
      </c>
      <c r="O98" t="s">
        <v>6449</v>
      </c>
      <c r="S98" t="s">
        <v>6676</v>
      </c>
      <c r="Z98" t="s">
        <v>6968</v>
      </c>
      <c r="AA98" t="s">
        <v>7360</v>
      </c>
      <c r="AB98" t="s">
        <v>7479</v>
      </c>
      <c r="AH98" t="s">
        <v>7988</v>
      </c>
      <c r="AL98" t="s">
        <v>8057</v>
      </c>
      <c r="AO98" t="s">
        <v>8388</v>
      </c>
      <c r="AQ98" t="s">
        <v>7954</v>
      </c>
      <c r="AZ98" t="s">
        <v>8909</v>
      </c>
    </row>
    <row r="99" spans="1:52">
      <c r="A99" t="s">
        <v>9042</v>
      </c>
      <c r="B99" t="s">
        <v>3290</v>
      </c>
      <c r="C99" t="s">
        <v>4287</v>
      </c>
      <c r="D99" t="s">
        <v>4666</v>
      </c>
      <c r="E99" t="s">
        <v>4915</v>
      </c>
      <c r="F99" t="s">
        <v>5158</v>
      </c>
      <c r="H99" t="s">
        <v>5311</v>
      </c>
      <c r="J99" t="s">
        <v>5437</v>
      </c>
      <c r="K99" t="s">
        <v>5867</v>
      </c>
      <c r="L99" t="s">
        <v>5979</v>
      </c>
      <c r="M99" t="s">
        <v>6314</v>
      </c>
      <c r="N99" t="s">
        <v>6405</v>
      </c>
      <c r="O99" t="s">
        <v>6499</v>
      </c>
      <c r="S99" t="s">
        <v>6713</v>
      </c>
      <c r="Z99" t="s">
        <v>7014</v>
      </c>
      <c r="AA99" t="s">
        <v>7357</v>
      </c>
      <c r="AB99" t="s">
        <v>7541</v>
      </c>
      <c r="AH99" t="s">
        <v>7989</v>
      </c>
      <c r="AL99" t="s">
        <v>8100</v>
      </c>
      <c r="AO99" t="s">
        <v>8438</v>
      </c>
      <c r="AQ99" t="s">
        <v>8543</v>
      </c>
      <c r="AZ99" t="s">
        <v>8905</v>
      </c>
    </row>
    <row r="100" spans="1:52">
      <c r="A100" t="s">
        <v>9043</v>
      </c>
      <c r="B100" t="s">
        <v>3291</v>
      </c>
      <c r="C100" t="s">
        <v>4269</v>
      </c>
      <c r="D100" t="s">
        <v>3437</v>
      </c>
      <c r="E100" t="s">
        <v>4916</v>
      </c>
      <c r="F100" t="s">
        <v>5157</v>
      </c>
      <c r="H100" t="s">
        <v>5312</v>
      </c>
      <c r="J100" t="s">
        <v>5416</v>
      </c>
      <c r="K100" t="s">
        <v>5865</v>
      </c>
      <c r="L100" t="s">
        <v>5980</v>
      </c>
      <c r="M100" t="s">
        <v>6243</v>
      </c>
      <c r="N100" t="s">
        <v>6406</v>
      </c>
      <c r="O100" t="s">
        <v>6500</v>
      </c>
      <c r="S100" t="s">
        <v>6712</v>
      </c>
      <c r="Z100" t="s">
        <v>7011</v>
      </c>
      <c r="AA100" t="s">
        <v>3437</v>
      </c>
      <c r="AB100" t="s">
        <v>7542</v>
      </c>
      <c r="AH100" t="s">
        <v>7990</v>
      </c>
      <c r="AL100" t="s">
        <v>8099</v>
      </c>
      <c r="AO100" t="s">
        <v>8439</v>
      </c>
      <c r="AQ100" t="s">
        <v>8544</v>
      </c>
      <c r="AZ100" t="s">
        <v>8848</v>
      </c>
    </row>
    <row r="101" spans="1:52">
      <c r="A101" t="s">
        <v>2271</v>
      </c>
      <c r="B101" t="s">
        <v>3229</v>
      </c>
      <c r="C101" t="s">
        <v>4270</v>
      </c>
      <c r="D101" t="s">
        <v>4667</v>
      </c>
      <c r="E101" t="s">
        <v>577</v>
      </c>
      <c r="F101" t="s">
        <v>5122</v>
      </c>
      <c r="H101" t="s">
        <v>5246</v>
      </c>
      <c r="J101" t="s">
        <v>5438</v>
      </c>
      <c r="K101" t="s">
        <v>5374</v>
      </c>
      <c r="L101" t="s">
        <v>5903</v>
      </c>
      <c r="M101" t="s">
        <v>6315</v>
      </c>
      <c r="N101" t="s">
        <v>6407</v>
      </c>
      <c r="O101" t="s">
        <v>6436</v>
      </c>
      <c r="S101" t="s">
        <v>6648</v>
      </c>
      <c r="Z101" t="s">
        <v>6362</v>
      </c>
      <c r="AA101" t="s">
        <v>7361</v>
      </c>
      <c r="AB101" t="s">
        <v>7527</v>
      </c>
      <c r="AH101" t="s">
        <v>7954</v>
      </c>
      <c r="AL101" t="s">
        <v>8101</v>
      </c>
      <c r="AO101" t="s">
        <v>8388</v>
      </c>
      <c r="AQ101" t="s">
        <v>8383</v>
      </c>
      <c r="AZ101" t="s">
        <v>8910</v>
      </c>
    </row>
    <row r="102" spans="1:52">
      <c r="A102" t="s">
        <v>9042</v>
      </c>
      <c r="B102" t="s">
        <v>3292</v>
      </c>
      <c r="C102" t="s">
        <v>4288</v>
      </c>
      <c r="D102" t="s">
        <v>4668</v>
      </c>
      <c r="E102" t="s">
        <v>4917</v>
      </c>
      <c r="F102" t="s">
        <v>5159</v>
      </c>
      <c r="H102" t="s">
        <v>5313</v>
      </c>
      <c r="J102" t="s">
        <v>5439</v>
      </c>
      <c r="K102" t="s">
        <v>5868</v>
      </c>
      <c r="L102" t="s">
        <v>5981</v>
      </c>
      <c r="M102" t="s">
        <v>6316</v>
      </c>
      <c r="N102" t="s">
        <v>6408</v>
      </c>
      <c r="O102" t="s">
        <v>6501</v>
      </c>
      <c r="S102" t="s">
        <v>6714</v>
      </c>
      <c r="Z102" t="s">
        <v>7015</v>
      </c>
      <c r="AA102" t="s">
        <v>7362</v>
      </c>
      <c r="AB102" t="s">
        <v>7543</v>
      </c>
      <c r="AH102" t="s">
        <v>7991</v>
      </c>
      <c r="AL102" t="s">
        <v>8102</v>
      </c>
      <c r="AO102" t="s">
        <v>8440</v>
      </c>
      <c r="AQ102" t="s">
        <v>8545</v>
      </c>
      <c r="AZ102" t="s">
        <v>8911</v>
      </c>
    </row>
    <row r="103" spans="1:52">
      <c r="A103" t="s">
        <v>9043</v>
      </c>
      <c r="B103" t="s">
        <v>3293</v>
      </c>
      <c r="C103" t="s">
        <v>4269</v>
      </c>
      <c r="D103" t="s">
        <v>4626</v>
      </c>
      <c r="E103" t="s">
        <v>4918</v>
      </c>
      <c r="F103" t="s">
        <v>5157</v>
      </c>
      <c r="H103" t="s">
        <v>5314</v>
      </c>
      <c r="J103" t="s">
        <v>5440</v>
      </c>
      <c r="K103" t="s">
        <v>5865</v>
      </c>
      <c r="L103" t="s">
        <v>5982</v>
      </c>
      <c r="M103" t="s">
        <v>6262</v>
      </c>
      <c r="N103" t="s">
        <v>6409</v>
      </c>
      <c r="O103" t="s">
        <v>6502</v>
      </c>
      <c r="S103" t="s">
        <v>6715</v>
      </c>
      <c r="Z103" t="s">
        <v>7011</v>
      </c>
      <c r="AA103" t="s">
        <v>6866</v>
      </c>
      <c r="AB103" t="s">
        <v>7542</v>
      </c>
      <c r="AH103" t="s">
        <v>7992</v>
      </c>
      <c r="AL103" t="s">
        <v>8103</v>
      </c>
      <c r="AO103" t="s">
        <v>8441</v>
      </c>
      <c r="AQ103" t="s">
        <v>8546</v>
      </c>
      <c r="AZ103" t="s">
        <v>8848</v>
      </c>
    </row>
    <row r="104" spans="1:52">
      <c r="A104" t="s">
        <v>2271</v>
      </c>
      <c r="B104" t="s">
        <v>3728</v>
      </c>
      <c r="C104" t="s">
        <v>4270</v>
      </c>
      <c r="D104" t="s">
        <v>4669</v>
      </c>
      <c r="E104" t="s">
        <v>4862</v>
      </c>
      <c r="F104" t="s">
        <v>5096</v>
      </c>
      <c r="H104" t="s">
        <v>3437</v>
      </c>
      <c r="J104" t="s">
        <v>5441</v>
      </c>
      <c r="K104" t="s">
        <v>5411</v>
      </c>
      <c r="L104" t="s">
        <v>5903</v>
      </c>
      <c r="M104" t="s">
        <v>6317</v>
      </c>
      <c r="N104" t="s">
        <v>6336</v>
      </c>
      <c r="O104" t="s">
        <v>6436</v>
      </c>
      <c r="S104" t="s">
        <v>6668</v>
      </c>
      <c r="Z104" t="s">
        <v>7016</v>
      </c>
      <c r="AA104" t="s">
        <v>7363</v>
      </c>
      <c r="AB104" t="s">
        <v>7527</v>
      </c>
      <c r="AH104" t="s">
        <v>7954</v>
      </c>
      <c r="AL104" t="s">
        <v>8068</v>
      </c>
      <c r="AO104" t="s">
        <v>8414</v>
      </c>
      <c r="AQ104" t="s">
        <v>8383</v>
      </c>
      <c r="AZ104" t="s">
        <v>8912</v>
      </c>
    </row>
    <row r="105" spans="1:52">
      <c r="A105" t="s">
        <v>9042</v>
      </c>
      <c r="B105" t="s">
        <v>3295</v>
      </c>
      <c r="C105" t="s">
        <v>4289</v>
      </c>
      <c r="D105" t="s">
        <v>4670</v>
      </c>
      <c r="E105" t="s">
        <v>4919</v>
      </c>
      <c r="F105" t="s">
        <v>5160</v>
      </c>
      <c r="H105" t="s">
        <v>5315</v>
      </c>
      <c r="J105" t="s">
        <v>5442</v>
      </c>
      <c r="K105" t="s">
        <v>5869</v>
      </c>
      <c r="L105" t="s">
        <v>5983</v>
      </c>
      <c r="M105" t="s">
        <v>6318</v>
      </c>
      <c r="N105" t="s">
        <v>6410</v>
      </c>
      <c r="O105" t="s">
        <v>6503</v>
      </c>
      <c r="S105" t="s">
        <v>6716</v>
      </c>
      <c r="Z105" t="s">
        <v>7017</v>
      </c>
      <c r="AA105" t="s">
        <v>7364</v>
      </c>
      <c r="AB105" t="s">
        <v>7544</v>
      </c>
      <c r="AH105" t="s">
        <v>7993</v>
      </c>
      <c r="AL105" t="s">
        <v>8104</v>
      </c>
      <c r="AO105" t="s">
        <v>8442</v>
      </c>
      <c r="AQ105" t="s">
        <v>8547</v>
      </c>
      <c r="AZ105" t="s">
        <v>8913</v>
      </c>
    </row>
    <row r="106" spans="1:52">
      <c r="A106" t="s">
        <v>9043</v>
      </c>
      <c r="B106" t="s">
        <v>3293</v>
      </c>
      <c r="C106" t="s">
        <v>4269</v>
      </c>
      <c r="D106" t="s">
        <v>4247</v>
      </c>
      <c r="E106" t="s">
        <v>4920</v>
      </c>
      <c r="F106" t="s">
        <v>5161</v>
      </c>
      <c r="H106" t="s">
        <v>5316</v>
      </c>
      <c r="J106" t="s">
        <v>5416</v>
      </c>
      <c r="K106" t="s">
        <v>5865</v>
      </c>
      <c r="L106" t="s">
        <v>5984</v>
      </c>
      <c r="M106" t="s">
        <v>6243</v>
      </c>
      <c r="N106" t="s">
        <v>6411</v>
      </c>
      <c r="O106" t="s">
        <v>6504</v>
      </c>
      <c r="S106" t="s">
        <v>6717</v>
      </c>
      <c r="Z106" t="s">
        <v>7011</v>
      </c>
      <c r="AA106" t="s">
        <v>6866</v>
      </c>
      <c r="AB106" t="s">
        <v>7545</v>
      </c>
      <c r="AH106" t="s">
        <v>7994</v>
      </c>
      <c r="AL106" t="s">
        <v>8105</v>
      </c>
      <c r="AO106" t="s">
        <v>8443</v>
      </c>
      <c r="AQ106" t="s">
        <v>8548</v>
      </c>
      <c r="AZ106" t="s">
        <v>8848</v>
      </c>
    </row>
    <row r="107" spans="1:52">
      <c r="A107" t="s">
        <v>2271</v>
      </c>
      <c r="B107" t="s">
        <v>3726</v>
      </c>
      <c r="C107" t="s">
        <v>4270</v>
      </c>
      <c r="D107" t="s">
        <v>4671</v>
      </c>
      <c r="E107" t="s">
        <v>4865</v>
      </c>
      <c r="F107" t="s">
        <v>5107</v>
      </c>
      <c r="H107" t="s">
        <v>5246</v>
      </c>
      <c r="J107" t="s">
        <v>5443</v>
      </c>
      <c r="K107" t="s">
        <v>5396</v>
      </c>
      <c r="L107" t="s">
        <v>5909</v>
      </c>
      <c r="M107" t="s">
        <v>6319</v>
      </c>
      <c r="N107" t="s">
        <v>6412</v>
      </c>
      <c r="O107" t="s">
        <v>3437</v>
      </c>
      <c r="S107" t="s">
        <v>6668</v>
      </c>
      <c r="Z107" t="s">
        <v>7018</v>
      </c>
      <c r="AA107" t="s">
        <v>7365</v>
      </c>
      <c r="AB107" t="s">
        <v>7527</v>
      </c>
      <c r="AH107" t="s">
        <v>7995</v>
      </c>
      <c r="AL107" t="s">
        <v>8106</v>
      </c>
      <c r="AO107" t="s">
        <v>8388</v>
      </c>
      <c r="AQ107" t="s">
        <v>8383</v>
      </c>
      <c r="AZ107" t="s">
        <v>8914</v>
      </c>
    </row>
    <row r="108" spans="1:52">
      <c r="A108" t="s">
        <v>9042</v>
      </c>
      <c r="B108" t="s">
        <v>3296</v>
      </c>
      <c r="C108" t="s">
        <v>4290</v>
      </c>
      <c r="D108" t="s">
        <v>4670</v>
      </c>
      <c r="E108" t="s">
        <v>4921</v>
      </c>
      <c r="F108" t="s">
        <v>5162</v>
      </c>
      <c r="H108" t="s">
        <v>5317</v>
      </c>
      <c r="J108" t="s">
        <v>5444</v>
      </c>
      <c r="K108" t="s">
        <v>5870</v>
      </c>
      <c r="L108" t="s">
        <v>5985</v>
      </c>
      <c r="M108" t="s">
        <v>6320</v>
      </c>
      <c r="N108" t="s">
        <v>6413</v>
      </c>
      <c r="O108" t="s">
        <v>6505</v>
      </c>
      <c r="S108" t="s">
        <v>6718</v>
      </c>
      <c r="Z108" t="s">
        <v>7019</v>
      </c>
      <c r="AA108" t="s">
        <v>7366</v>
      </c>
      <c r="AB108" t="s">
        <v>7546</v>
      </c>
      <c r="AH108" t="s">
        <v>7996</v>
      </c>
      <c r="AL108" t="s">
        <v>8107</v>
      </c>
      <c r="AO108" t="s">
        <v>8444</v>
      </c>
      <c r="AQ108" t="s">
        <v>8549</v>
      </c>
      <c r="AZ108" t="s">
        <v>8915</v>
      </c>
    </row>
    <row r="109" spans="1:52">
      <c r="A109" t="s">
        <v>9043</v>
      </c>
      <c r="B109" t="s">
        <v>3297</v>
      </c>
      <c r="C109" t="s">
        <v>4269</v>
      </c>
      <c r="D109" t="s">
        <v>4273</v>
      </c>
      <c r="E109" t="s">
        <v>4922</v>
      </c>
      <c r="F109" t="s">
        <v>5163</v>
      </c>
      <c r="H109" t="s">
        <v>5318</v>
      </c>
      <c r="J109" t="s">
        <v>5381</v>
      </c>
      <c r="K109" t="s">
        <v>5871</v>
      </c>
      <c r="L109" t="s">
        <v>5986</v>
      </c>
      <c r="M109" t="s">
        <v>6262</v>
      </c>
      <c r="N109" t="s">
        <v>6411</v>
      </c>
      <c r="O109" t="s">
        <v>6504</v>
      </c>
      <c r="S109" t="s">
        <v>6719</v>
      </c>
      <c r="Z109" t="s">
        <v>7020</v>
      </c>
      <c r="AA109" t="s">
        <v>7307</v>
      </c>
      <c r="AB109" t="s">
        <v>7547</v>
      </c>
      <c r="AH109" t="s">
        <v>7997</v>
      </c>
      <c r="AL109" t="s">
        <v>8108</v>
      </c>
      <c r="AO109" t="s">
        <v>8445</v>
      </c>
      <c r="AQ109" t="s">
        <v>8550</v>
      </c>
      <c r="AZ109" t="s">
        <v>8848</v>
      </c>
    </row>
    <row r="110" spans="1:52">
      <c r="A110" t="s">
        <v>2271</v>
      </c>
      <c r="B110" t="s">
        <v>3229</v>
      </c>
      <c r="C110" t="s">
        <v>4270</v>
      </c>
      <c r="D110" t="s">
        <v>4672</v>
      </c>
      <c r="E110" t="s">
        <v>4853</v>
      </c>
      <c r="F110" t="s">
        <v>3523</v>
      </c>
      <c r="H110" t="s">
        <v>5251</v>
      </c>
      <c r="J110" t="s">
        <v>5445</v>
      </c>
      <c r="K110" t="s">
        <v>5553</v>
      </c>
      <c r="L110" t="s">
        <v>5926</v>
      </c>
      <c r="M110" t="s">
        <v>6321</v>
      </c>
      <c r="N110" t="s">
        <v>6414</v>
      </c>
      <c r="O110" t="s">
        <v>6436</v>
      </c>
      <c r="S110" t="s">
        <v>6720</v>
      </c>
      <c r="Z110" t="s">
        <v>6954</v>
      </c>
      <c r="AA110" t="s">
        <v>7367</v>
      </c>
      <c r="AB110" t="s">
        <v>7490</v>
      </c>
      <c r="AH110" t="s">
        <v>7998</v>
      </c>
      <c r="AL110" t="s">
        <v>8109</v>
      </c>
      <c r="AO110" t="s">
        <v>6850</v>
      </c>
      <c r="AQ110" t="s">
        <v>8383</v>
      </c>
      <c r="AZ110" t="s">
        <v>8916</v>
      </c>
    </row>
    <row r="111" spans="1:52">
      <c r="A111" t="s">
        <v>9042</v>
      </c>
      <c r="B111" t="s">
        <v>3298</v>
      </c>
      <c r="C111" t="s">
        <v>4291</v>
      </c>
      <c r="D111" t="s">
        <v>4673</v>
      </c>
      <c r="E111" t="s">
        <v>4923</v>
      </c>
      <c r="F111" t="s">
        <v>5164</v>
      </c>
      <c r="H111" t="s">
        <v>5319</v>
      </c>
      <c r="J111" t="s">
        <v>5446</v>
      </c>
      <c r="K111" t="s">
        <v>5872</v>
      </c>
      <c r="L111" t="s">
        <v>5987</v>
      </c>
      <c r="M111" t="s">
        <v>6322</v>
      </c>
      <c r="N111" t="s">
        <v>6415</v>
      </c>
      <c r="O111" t="s">
        <v>6506</v>
      </c>
      <c r="S111" t="s">
        <v>6721</v>
      </c>
      <c r="Z111" t="s">
        <v>7021</v>
      </c>
      <c r="AA111" t="s">
        <v>7368</v>
      </c>
      <c r="AB111" t="s">
        <v>7548</v>
      </c>
      <c r="AH111" t="s">
        <v>7999</v>
      </c>
      <c r="AL111" t="s">
        <v>8110</v>
      </c>
      <c r="AO111" t="s">
        <v>8446</v>
      </c>
      <c r="AQ111" t="s">
        <v>8551</v>
      </c>
      <c r="AZ111" t="s">
        <v>8917</v>
      </c>
    </row>
    <row r="112" spans="1:52">
      <c r="A112" t="s">
        <v>9043</v>
      </c>
      <c r="B112" t="s">
        <v>3299</v>
      </c>
      <c r="C112" t="s">
        <v>4292</v>
      </c>
      <c r="D112" t="s">
        <v>3523</v>
      </c>
      <c r="E112" t="s">
        <v>4924</v>
      </c>
      <c r="F112" t="s">
        <v>5165</v>
      </c>
      <c r="H112" t="s">
        <v>5320</v>
      </c>
      <c r="J112" t="s">
        <v>5419</v>
      </c>
      <c r="K112" t="s">
        <v>5873</v>
      </c>
      <c r="L112" t="s">
        <v>5988</v>
      </c>
      <c r="M112" t="s">
        <v>6243</v>
      </c>
      <c r="N112" t="s">
        <v>6411</v>
      </c>
      <c r="O112" t="s">
        <v>6507</v>
      </c>
      <c r="S112" t="s">
        <v>6722</v>
      </c>
      <c r="Z112" t="s">
        <v>7022</v>
      </c>
      <c r="AA112" t="s">
        <v>7326</v>
      </c>
      <c r="AB112" t="s">
        <v>7549</v>
      </c>
      <c r="AH112" t="s">
        <v>8000</v>
      </c>
      <c r="AL112" t="s">
        <v>8111</v>
      </c>
      <c r="AO112" t="s">
        <v>8447</v>
      </c>
      <c r="AQ112" t="s">
        <v>8552</v>
      </c>
      <c r="AZ112" t="s">
        <v>8848</v>
      </c>
    </row>
    <row r="113" spans="1:52">
      <c r="A113" t="s">
        <v>2271</v>
      </c>
      <c r="B113" t="s">
        <v>1247</v>
      </c>
      <c r="C113" t="s">
        <v>4293</v>
      </c>
      <c r="D113" t="s">
        <v>4674</v>
      </c>
      <c r="E113" t="s">
        <v>577</v>
      </c>
      <c r="F113" t="s">
        <v>5125</v>
      </c>
      <c r="H113" t="s">
        <v>5254</v>
      </c>
      <c r="J113" t="s">
        <v>5447</v>
      </c>
      <c r="K113" t="s">
        <v>5384</v>
      </c>
      <c r="L113" t="s">
        <v>5926</v>
      </c>
      <c r="M113" t="s">
        <v>6323</v>
      </c>
      <c r="N113" t="s">
        <v>6347</v>
      </c>
      <c r="O113" t="s">
        <v>6508</v>
      </c>
      <c r="S113" t="s">
        <v>6668</v>
      </c>
      <c r="Z113" t="s">
        <v>6954</v>
      </c>
      <c r="AA113" t="s">
        <v>7369</v>
      </c>
      <c r="AB113" t="s">
        <v>7490</v>
      </c>
      <c r="AH113" t="s">
        <v>8001</v>
      </c>
      <c r="AL113" t="s">
        <v>8037</v>
      </c>
      <c r="AO113" t="s">
        <v>6519</v>
      </c>
      <c r="AQ113" t="s">
        <v>8383</v>
      </c>
      <c r="AZ113" t="s">
        <v>8918</v>
      </c>
    </row>
    <row r="114" spans="1:52">
      <c r="A114" t="s">
        <v>9042</v>
      </c>
      <c r="B114" t="s">
        <v>3300</v>
      </c>
      <c r="C114" t="s">
        <v>4294</v>
      </c>
      <c r="D114" t="s">
        <v>4675</v>
      </c>
      <c r="E114" t="s">
        <v>4925</v>
      </c>
      <c r="F114" t="s">
        <v>5166</v>
      </c>
      <c r="H114" t="s">
        <v>5321</v>
      </c>
      <c r="J114" t="s">
        <v>5448</v>
      </c>
      <c r="K114" t="s">
        <v>5874</v>
      </c>
      <c r="L114" t="s">
        <v>5989</v>
      </c>
      <c r="M114" t="s">
        <v>6324</v>
      </c>
      <c r="N114" t="s">
        <v>6416</v>
      </c>
      <c r="O114" t="s">
        <v>6509</v>
      </c>
      <c r="S114" t="s">
        <v>6723</v>
      </c>
      <c r="Z114" t="s">
        <v>7023</v>
      </c>
      <c r="AA114" t="s">
        <v>7370</v>
      </c>
      <c r="AB114" t="s">
        <v>7550</v>
      </c>
      <c r="AH114" t="s">
        <v>8002</v>
      </c>
      <c r="AL114" t="s">
        <v>8112</v>
      </c>
      <c r="AO114" t="s">
        <v>8448</v>
      </c>
      <c r="AQ114" t="s">
        <v>8553</v>
      </c>
      <c r="AZ114" t="s">
        <v>8919</v>
      </c>
    </row>
    <row r="115" spans="1:52">
      <c r="A115" t="s">
        <v>9043</v>
      </c>
      <c r="B115" t="s">
        <v>3301</v>
      </c>
      <c r="C115" t="s">
        <v>4295</v>
      </c>
      <c r="D115" t="s">
        <v>4626</v>
      </c>
      <c r="E115" t="s">
        <v>4926</v>
      </c>
      <c r="F115" t="s">
        <v>5167</v>
      </c>
      <c r="H115" t="s">
        <v>5322</v>
      </c>
      <c r="J115" t="s">
        <v>5396</v>
      </c>
      <c r="K115" t="s">
        <v>5875</v>
      </c>
      <c r="L115" t="s">
        <v>5990</v>
      </c>
      <c r="M115" t="s">
        <v>6262</v>
      </c>
      <c r="N115" t="s">
        <v>6417</v>
      </c>
      <c r="O115" t="s">
        <v>6510</v>
      </c>
      <c r="S115" t="s">
        <v>6724</v>
      </c>
      <c r="Z115" t="s">
        <v>7024</v>
      </c>
      <c r="AA115" t="s">
        <v>6866</v>
      </c>
      <c r="AB115" t="s">
        <v>7551</v>
      </c>
      <c r="AH115" t="s">
        <v>8003</v>
      </c>
      <c r="AL115" t="s">
        <v>8113</v>
      </c>
      <c r="AO115" t="s">
        <v>8447</v>
      </c>
      <c r="AQ115" t="s">
        <v>8552</v>
      </c>
      <c r="AZ115" t="s">
        <v>8848</v>
      </c>
    </row>
    <row r="116" spans="1:52">
      <c r="A116" t="s">
        <v>2271</v>
      </c>
      <c r="B116" t="s">
        <v>3302</v>
      </c>
      <c r="C116" t="s">
        <v>4296</v>
      </c>
      <c r="D116" t="s">
        <v>4676</v>
      </c>
      <c r="E116" t="s">
        <v>4865</v>
      </c>
      <c r="F116" t="s">
        <v>5125</v>
      </c>
      <c r="H116" t="s">
        <v>5254</v>
      </c>
      <c r="J116" t="s">
        <v>5449</v>
      </c>
      <c r="K116" t="s">
        <v>5416</v>
      </c>
      <c r="L116" t="s">
        <v>5926</v>
      </c>
      <c r="M116" t="s">
        <v>6325</v>
      </c>
      <c r="N116" t="s">
        <v>6336</v>
      </c>
      <c r="O116" t="s">
        <v>6449</v>
      </c>
      <c r="S116" t="s">
        <v>6661</v>
      </c>
      <c r="Z116" t="s">
        <v>7025</v>
      </c>
      <c r="AA116" t="s">
        <v>7371</v>
      </c>
      <c r="AB116" t="s">
        <v>7498</v>
      </c>
      <c r="AH116" t="s">
        <v>7954</v>
      </c>
      <c r="AL116" t="s">
        <v>8057</v>
      </c>
      <c r="AO116" t="s">
        <v>8388</v>
      </c>
      <c r="AQ116" t="s">
        <v>8597</v>
      </c>
      <c r="AZ116" t="s">
        <v>8920</v>
      </c>
    </row>
    <row r="117" spans="1:52">
      <c r="A117" t="s">
        <v>9042</v>
      </c>
      <c r="B117" t="s">
        <v>3303</v>
      </c>
      <c r="C117" t="s">
        <v>4297</v>
      </c>
      <c r="D117" t="s">
        <v>4677</v>
      </c>
      <c r="E117" t="s">
        <v>4927</v>
      </c>
      <c r="F117" t="s">
        <v>5168</v>
      </c>
      <c r="H117" t="s">
        <v>5323</v>
      </c>
      <c r="J117" t="s">
        <v>5450</v>
      </c>
      <c r="K117" t="s">
        <v>5876</v>
      </c>
      <c r="L117" t="s">
        <v>5991</v>
      </c>
      <c r="M117" t="s">
        <v>6326</v>
      </c>
      <c r="N117" t="s">
        <v>6418</v>
      </c>
      <c r="O117" t="s">
        <v>6511</v>
      </c>
      <c r="S117" t="s">
        <v>6725</v>
      </c>
      <c r="Z117" t="s">
        <v>7026</v>
      </c>
      <c r="AA117" t="s">
        <v>7372</v>
      </c>
      <c r="AB117" t="s">
        <v>7552</v>
      </c>
      <c r="AH117" t="s">
        <v>8004</v>
      </c>
      <c r="AL117" t="s">
        <v>8114</v>
      </c>
      <c r="AO117" t="s">
        <v>8449</v>
      </c>
      <c r="AQ117" t="s">
        <v>8554</v>
      </c>
      <c r="AZ117" t="s">
        <v>8921</v>
      </c>
    </row>
    <row r="118" spans="1:52">
      <c r="A118" t="s">
        <v>9043</v>
      </c>
      <c r="B118" t="s">
        <v>3304</v>
      </c>
      <c r="C118" t="s">
        <v>4298</v>
      </c>
      <c r="D118" t="s">
        <v>4629</v>
      </c>
      <c r="E118" t="s">
        <v>4928</v>
      </c>
      <c r="F118" t="s">
        <v>5167</v>
      </c>
      <c r="H118" t="s">
        <v>5324</v>
      </c>
      <c r="J118" t="s">
        <v>5401</v>
      </c>
      <c r="K118" t="s">
        <v>5877</v>
      </c>
      <c r="L118" t="s">
        <v>5992</v>
      </c>
      <c r="M118" t="s">
        <v>6262</v>
      </c>
      <c r="N118" t="s">
        <v>6419</v>
      </c>
      <c r="O118" t="s">
        <v>6512</v>
      </c>
      <c r="S118" t="s">
        <v>6726</v>
      </c>
      <c r="Z118" t="s">
        <v>7027</v>
      </c>
      <c r="AA118" t="s">
        <v>7373</v>
      </c>
      <c r="AB118" t="s">
        <v>7553</v>
      </c>
      <c r="AH118" t="s">
        <v>8005</v>
      </c>
      <c r="AL118" t="s">
        <v>8115</v>
      </c>
      <c r="AO118" t="s">
        <v>8450</v>
      </c>
      <c r="AQ118" t="s">
        <v>8555</v>
      </c>
      <c r="AZ118" t="s">
        <v>8848</v>
      </c>
    </row>
    <row r="119" spans="1:52">
      <c r="A119" t="s">
        <v>2271</v>
      </c>
      <c r="B119" t="s">
        <v>3718</v>
      </c>
      <c r="C119" t="s">
        <v>4235</v>
      </c>
      <c r="D119" t="s">
        <v>4678</v>
      </c>
      <c r="E119" t="s">
        <v>577</v>
      </c>
      <c r="F119" t="s">
        <v>5125</v>
      </c>
      <c r="H119" t="s">
        <v>5254</v>
      </c>
      <c r="J119" t="s">
        <v>5451</v>
      </c>
      <c r="K119" t="s">
        <v>5374</v>
      </c>
      <c r="L119" t="s">
        <v>5937</v>
      </c>
      <c r="M119" t="s">
        <v>6327</v>
      </c>
      <c r="N119" t="s">
        <v>6336</v>
      </c>
      <c r="O119" t="s">
        <v>6436</v>
      </c>
      <c r="S119" t="s">
        <v>6720</v>
      </c>
      <c r="Z119" t="s">
        <v>6975</v>
      </c>
      <c r="AA119" t="s">
        <v>7374</v>
      </c>
      <c r="AB119" t="s">
        <v>7509</v>
      </c>
      <c r="AH119" t="s">
        <v>6553</v>
      </c>
      <c r="AL119" t="s">
        <v>8116</v>
      </c>
      <c r="AO119" t="s">
        <v>8388</v>
      </c>
      <c r="AQ119" t="s">
        <v>7954</v>
      </c>
      <c r="AZ119" t="s">
        <v>8922</v>
      </c>
    </row>
    <row r="120" spans="1:52">
      <c r="A120" t="s">
        <v>9042</v>
      </c>
      <c r="B120" t="s">
        <v>3305</v>
      </c>
      <c r="C120" t="s">
        <v>4299</v>
      </c>
      <c r="D120" t="s">
        <v>4679</v>
      </c>
      <c r="E120" t="s">
        <v>4929</v>
      </c>
      <c r="F120" t="s">
        <v>5169</v>
      </c>
      <c r="J120" t="s">
        <v>5450</v>
      </c>
      <c r="K120" t="s">
        <v>5878</v>
      </c>
      <c r="L120" t="s">
        <v>5993</v>
      </c>
      <c r="M120" t="s">
        <v>6328</v>
      </c>
      <c r="N120" t="s">
        <v>6420</v>
      </c>
      <c r="O120" t="s">
        <v>6513</v>
      </c>
      <c r="S120" t="s">
        <v>6727</v>
      </c>
      <c r="Z120" t="s">
        <v>7028</v>
      </c>
      <c r="AA120" t="s">
        <v>7375</v>
      </c>
      <c r="AB120" t="s">
        <v>7554</v>
      </c>
      <c r="AH120" t="s">
        <v>8006</v>
      </c>
      <c r="AL120" t="s">
        <v>8117</v>
      </c>
      <c r="AO120" t="s">
        <v>8451</v>
      </c>
      <c r="AQ120" t="s">
        <v>8556</v>
      </c>
      <c r="AZ120" t="s">
        <v>8923</v>
      </c>
    </row>
    <row r="121" spans="1:52">
      <c r="A121" t="s">
        <v>9043</v>
      </c>
      <c r="B121" t="s">
        <v>3306</v>
      </c>
      <c r="C121" t="s">
        <v>4300</v>
      </c>
      <c r="D121" t="s">
        <v>4652</v>
      </c>
      <c r="E121" t="s">
        <v>4930</v>
      </c>
      <c r="F121" t="s">
        <v>5170</v>
      </c>
      <c r="J121" t="s">
        <v>5374</v>
      </c>
      <c r="K121" t="s">
        <v>5877</v>
      </c>
      <c r="L121" t="s">
        <v>5994</v>
      </c>
      <c r="M121" t="s">
        <v>6262</v>
      </c>
      <c r="N121" t="s">
        <v>6421</v>
      </c>
      <c r="O121" t="s">
        <v>6514</v>
      </c>
      <c r="S121" t="s">
        <v>6728</v>
      </c>
      <c r="Z121" t="s">
        <v>7027</v>
      </c>
      <c r="AA121" t="s">
        <v>7373</v>
      </c>
      <c r="AB121" t="s">
        <v>7555</v>
      </c>
      <c r="AH121" t="s">
        <v>8005</v>
      </c>
      <c r="AL121" t="s">
        <v>8118</v>
      </c>
      <c r="AO121" t="s">
        <v>8452</v>
      </c>
      <c r="AQ121" t="s">
        <v>8555</v>
      </c>
      <c r="AZ121" t="s">
        <v>8848</v>
      </c>
    </row>
    <row r="122" spans="1:52">
      <c r="A122" t="s">
        <v>2271</v>
      </c>
      <c r="B122" t="s">
        <v>3729</v>
      </c>
      <c r="C122" t="s">
        <v>4235</v>
      </c>
      <c r="D122" t="s">
        <v>4680</v>
      </c>
      <c r="E122" t="s">
        <v>577</v>
      </c>
      <c r="F122" t="s">
        <v>5171</v>
      </c>
      <c r="J122" t="s">
        <v>5452</v>
      </c>
      <c r="K122" t="s">
        <v>5390</v>
      </c>
      <c r="L122" t="s">
        <v>5995</v>
      </c>
      <c r="M122" t="s">
        <v>6329</v>
      </c>
      <c r="N122" t="s">
        <v>6422</v>
      </c>
      <c r="O122" t="s">
        <v>6465</v>
      </c>
      <c r="S122" t="s">
        <v>6648</v>
      </c>
      <c r="Z122" t="s">
        <v>6957</v>
      </c>
      <c r="AA122" t="s">
        <v>7376</v>
      </c>
      <c r="AB122" t="s">
        <v>7509</v>
      </c>
      <c r="AH122" t="s">
        <v>7960</v>
      </c>
      <c r="AL122" t="s">
        <v>7152</v>
      </c>
      <c r="AO122" t="s">
        <v>3437</v>
      </c>
      <c r="AQ122" t="s">
        <v>8557</v>
      </c>
      <c r="AZ122" t="s">
        <v>8924</v>
      </c>
    </row>
    <row r="123" spans="1:52">
      <c r="A123" t="s">
        <v>9042</v>
      </c>
      <c r="B123" t="s">
        <v>3308</v>
      </c>
      <c r="C123" t="s">
        <v>4301</v>
      </c>
      <c r="D123" t="s">
        <v>4681</v>
      </c>
      <c r="E123" t="s">
        <v>4931</v>
      </c>
      <c r="F123" t="s">
        <v>5172</v>
      </c>
      <c r="J123" t="s">
        <v>5450</v>
      </c>
      <c r="K123" t="s">
        <v>5879</v>
      </c>
      <c r="L123" t="s">
        <v>5996</v>
      </c>
      <c r="M123" t="s">
        <v>6330</v>
      </c>
      <c r="N123" t="s">
        <v>6423</v>
      </c>
      <c r="O123" t="s">
        <v>6515</v>
      </c>
      <c r="S123" t="s">
        <v>6729</v>
      </c>
      <c r="Z123" t="s">
        <v>7029</v>
      </c>
      <c r="AA123" t="s">
        <v>7377</v>
      </c>
      <c r="AB123" t="s">
        <v>7556</v>
      </c>
      <c r="AH123" t="s">
        <v>8007</v>
      </c>
      <c r="AL123" t="s">
        <v>8119</v>
      </c>
      <c r="AO123" t="s">
        <v>8453</v>
      </c>
      <c r="AQ123" t="s">
        <v>8558</v>
      </c>
      <c r="AZ123" t="s">
        <v>8925</v>
      </c>
    </row>
    <row r="124" spans="1:52">
      <c r="A124" t="s">
        <v>9043</v>
      </c>
      <c r="B124" t="s">
        <v>3309</v>
      </c>
      <c r="C124" t="s">
        <v>4302</v>
      </c>
      <c r="D124" t="s">
        <v>4247</v>
      </c>
      <c r="E124" t="s">
        <v>4932</v>
      </c>
      <c r="F124" t="s">
        <v>5173</v>
      </c>
      <c r="J124" t="s">
        <v>5390</v>
      </c>
      <c r="K124" t="s">
        <v>5880</v>
      </c>
      <c r="L124" t="s">
        <v>5997</v>
      </c>
      <c r="M124" t="s">
        <v>6243</v>
      </c>
      <c r="N124" t="s">
        <v>6424</v>
      </c>
      <c r="O124" t="s">
        <v>6516</v>
      </c>
      <c r="S124" t="s">
        <v>6730</v>
      </c>
      <c r="Z124" t="s">
        <v>7030</v>
      </c>
      <c r="AA124" t="s">
        <v>7373</v>
      </c>
      <c r="AB124" t="s">
        <v>7557</v>
      </c>
      <c r="AH124" t="s">
        <v>8005</v>
      </c>
      <c r="AL124" t="s">
        <v>8120</v>
      </c>
      <c r="AO124" t="s">
        <v>8454</v>
      </c>
      <c r="AQ124" t="s">
        <v>8559</v>
      </c>
      <c r="AZ124" t="s">
        <v>8848</v>
      </c>
    </row>
    <row r="125" spans="1:52">
      <c r="A125" t="s">
        <v>2271</v>
      </c>
      <c r="B125" t="s">
        <v>3730</v>
      </c>
      <c r="C125" t="s">
        <v>4235</v>
      </c>
      <c r="D125" t="s">
        <v>4682</v>
      </c>
      <c r="E125" t="s">
        <v>4856</v>
      </c>
      <c r="F125" t="s">
        <v>5096</v>
      </c>
      <c r="J125" t="s">
        <v>5453</v>
      </c>
      <c r="K125" t="s">
        <v>5401</v>
      </c>
      <c r="L125" t="s">
        <v>5926</v>
      </c>
      <c r="M125" t="s">
        <v>6331</v>
      </c>
      <c r="N125" t="s">
        <v>6336</v>
      </c>
      <c r="O125" t="s">
        <v>6449</v>
      </c>
      <c r="S125" t="s">
        <v>6705</v>
      </c>
      <c r="Z125" t="s">
        <v>6954</v>
      </c>
      <c r="AA125" t="s">
        <v>7378</v>
      </c>
      <c r="AB125" t="s">
        <v>7483</v>
      </c>
      <c r="AH125" t="s">
        <v>3437</v>
      </c>
      <c r="AL125" t="s">
        <v>8068</v>
      </c>
      <c r="AO125" t="s">
        <v>8388</v>
      </c>
      <c r="AQ125" t="s">
        <v>7954</v>
      </c>
      <c r="AZ125" t="s">
        <v>8926</v>
      </c>
    </row>
    <row r="126" spans="1:52">
      <c r="A126" t="s">
        <v>9042</v>
      </c>
      <c r="B126" t="s">
        <v>3311</v>
      </c>
      <c r="C126" t="s">
        <v>4303</v>
      </c>
      <c r="D126" t="s">
        <v>4683</v>
      </c>
      <c r="E126" t="s">
        <v>4933</v>
      </c>
      <c r="F126" t="s">
        <v>5174</v>
      </c>
      <c r="J126" t="s">
        <v>5450</v>
      </c>
      <c r="K126" t="s">
        <v>5881</v>
      </c>
      <c r="L126" t="s">
        <v>5998</v>
      </c>
      <c r="M126" t="s">
        <v>6332</v>
      </c>
      <c r="N126" t="s">
        <v>6425</v>
      </c>
      <c r="O126" t="s">
        <v>6517</v>
      </c>
      <c r="S126" t="s">
        <v>6731</v>
      </c>
      <c r="Z126" t="s">
        <v>7031</v>
      </c>
      <c r="AA126" t="s">
        <v>7379</v>
      </c>
      <c r="AB126" t="s">
        <v>7558</v>
      </c>
      <c r="AH126" t="s">
        <v>8008</v>
      </c>
      <c r="AL126" t="s">
        <v>8121</v>
      </c>
      <c r="AO126" t="s">
        <v>8455</v>
      </c>
      <c r="AQ126" t="s">
        <v>8560</v>
      </c>
      <c r="AZ126" t="s">
        <v>8927</v>
      </c>
    </row>
    <row r="127" spans="1:52">
      <c r="A127" t="s">
        <v>9043</v>
      </c>
      <c r="B127" t="s">
        <v>3309</v>
      </c>
      <c r="C127" t="s">
        <v>4302</v>
      </c>
      <c r="D127" t="s">
        <v>4649</v>
      </c>
      <c r="E127" t="s">
        <v>4934</v>
      </c>
      <c r="F127" t="s">
        <v>5175</v>
      </c>
      <c r="J127" t="s">
        <v>5401</v>
      </c>
      <c r="K127" t="s">
        <v>5882</v>
      </c>
      <c r="L127" t="s">
        <v>5999</v>
      </c>
      <c r="M127" t="s">
        <v>6243</v>
      </c>
      <c r="N127" t="s">
        <v>6424</v>
      </c>
      <c r="O127" t="s">
        <v>6518</v>
      </c>
      <c r="S127" t="s">
        <v>6732</v>
      </c>
      <c r="Z127" t="s">
        <v>7032</v>
      </c>
      <c r="AA127" t="s">
        <v>6866</v>
      </c>
      <c r="AB127" t="s">
        <v>7559</v>
      </c>
      <c r="AH127" t="s">
        <v>8009</v>
      </c>
      <c r="AL127" t="s">
        <v>8122</v>
      </c>
      <c r="AO127" t="s">
        <v>8454</v>
      </c>
      <c r="AQ127" t="s">
        <v>8559</v>
      </c>
      <c r="AZ127" t="s">
        <v>8848</v>
      </c>
    </row>
    <row r="128" spans="1:52">
      <c r="A128" t="s">
        <v>2271</v>
      </c>
      <c r="B128" t="s">
        <v>3730</v>
      </c>
      <c r="C128" t="s">
        <v>4235</v>
      </c>
      <c r="D128" t="s">
        <v>4684</v>
      </c>
      <c r="E128" t="s">
        <v>577</v>
      </c>
      <c r="F128" t="s">
        <v>5114</v>
      </c>
      <c r="J128" t="s">
        <v>5454</v>
      </c>
      <c r="K128" t="s">
        <v>5538</v>
      </c>
      <c r="L128" t="s">
        <v>5932</v>
      </c>
      <c r="N128" t="s">
        <v>6336</v>
      </c>
      <c r="O128" t="s">
        <v>6519</v>
      </c>
      <c r="S128" t="s">
        <v>6668</v>
      </c>
      <c r="Z128" t="s">
        <v>6968</v>
      </c>
      <c r="AA128" t="s">
        <v>7380</v>
      </c>
      <c r="AB128" t="s">
        <v>7530</v>
      </c>
      <c r="AH128" t="s">
        <v>7957</v>
      </c>
      <c r="AL128" t="s">
        <v>8123</v>
      </c>
      <c r="AO128" t="s">
        <v>8388</v>
      </c>
      <c r="AQ128" t="s">
        <v>8598</v>
      </c>
      <c r="AZ128" t="s">
        <v>8928</v>
      </c>
    </row>
    <row r="129" spans="1:52">
      <c r="A129" t="s">
        <v>9042</v>
      </c>
      <c r="B129" t="s">
        <v>3312</v>
      </c>
      <c r="C129" t="s">
        <v>4304</v>
      </c>
      <c r="D129" t="s">
        <v>4685</v>
      </c>
      <c r="E129" t="s">
        <v>4935</v>
      </c>
      <c r="F129" t="s">
        <v>5176</v>
      </c>
      <c r="J129" t="s">
        <v>5455</v>
      </c>
      <c r="K129" t="s">
        <v>5883</v>
      </c>
      <c r="L129" t="s">
        <v>6000</v>
      </c>
      <c r="N129" t="s">
        <v>6426</v>
      </c>
      <c r="O129" t="s">
        <v>6520</v>
      </c>
      <c r="Z129" t="s">
        <v>7033</v>
      </c>
      <c r="AA129" t="s">
        <v>7381</v>
      </c>
      <c r="AB129" t="s">
        <v>7560</v>
      </c>
      <c r="AH129" t="s">
        <v>8010</v>
      </c>
      <c r="AL129" t="s">
        <v>8124</v>
      </c>
      <c r="AO129" t="s">
        <v>8456</v>
      </c>
      <c r="AQ129" t="s">
        <v>8561</v>
      </c>
      <c r="AZ129" t="s">
        <v>8929</v>
      </c>
    </row>
    <row r="130" spans="1:52">
      <c r="A130" t="s">
        <v>9043</v>
      </c>
      <c r="B130" t="s">
        <v>3313</v>
      </c>
      <c r="C130" t="s">
        <v>4305</v>
      </c>
      <c r="D130" t="s">
        <v>4626</v>
      </c>
      <c r="E130" t="s">
        <v>4936</v>
      </c>
      <c r="F130" t="s">
        <v>5177</v>
      </c>
      <c r="J130" t="s">
        <v>5387</v>
      </c>
      <c r="K130" t="s">
        <v>5884</v>
      </c>
      <c r="L130" t="s">
        <v>6001</v>
      </c>
      <c r="N130" t="s">
        <v>6427</v>
      </c>
      <c r="O130" t="s">
        <v>6518</v>
      </c>
      <c r="Z130" t="s">
        <v>7034</v>
      </c>
      <c r="AA130" t="s">
        <v>7337</v>
      </c>
      <c r="AB130" t="s">
        <v>7561</v>
      </c>
      <c r="AH130" t="s">
        <v>8011</v>
      </c>
      <c r="AL130" t="s">
        <v>8122</v>
      </c>
      <c r="AO130" t="s">
        <v>8457</v>
      </c>
      <c r="AQ130" t="s">
        <v>8559</v>
      </c>
      <c r="AZ130" t="s">
        <v>6519</v>
      </c>
    </row>
    <row r="131" spans="1:52">
      <c r="A131" t="s">
        <v>2271</v>
      </c>
      <c r="B131" t="s">
        <v>3229</v>
      </c>
      <c r="C131" t="s">
        <v>4235</v>
      </c>
      <c r="D131" t="s">
        <v>4686</v>
      </c>
      <c r="E131" t="s">
        <v>577</v>
      </c>
      <c r="F131" t="s">
        <v>5096</v>
      </c>
      <c r="J131" t="s">
        <v>5456</v>
      </c>
      <c r="K131" t="s">
        <v>5401</v>
      </c>
      <c r="L131" t="s">
        <v>5915</v>
      </c>
      <c r="N131" t="s">
        <v>6428</v>
      </c>
      <c r="O131" t="s">
        <v>6477</v>
      </c>
      <c r="Z131" t="s">
        <v>7025</v>
      </c>
      <c r="AA131" t="s">
        <v>7382</v>
      </c>
      <c r="AB131" t="s">
        <v>7562</v>
      </c>
      <c r="AH131" t="s">
        <v>8012</v>
      </c>
      <c r="AL131" t="s">
        <v>8125</v>
      </c>
      <c r="AO131" t="s">
        <v>8388</v>
      </c>
      <c r="AQ131" t="s">
        <v>7954</v>
      </c>
      <c r="AZ131" t="s">
        <v>8930</v>
      </c>
    </row>
    <row r="132" spans="1:52">
      <c r="A132" t="s">
        <v>9042</v>
      </c>
      <c r="B132" t="s">
        <v>3314</v>
      </c>
      <c r="C132" t="s">
        <v>4306</v>
      </c>
      <c r="D132" t="s">
        <v>4687</v>
      </c>
      <c r="E132" t="s">
        <v>4937</v>
      </c>
      <c r="F132" t="s">
        <v>5178</v>
      </c>
      <c r="J132" t="s">
        <v>5457</v>
      </c>
      <c r="K132" t="s">
        <v>5885</v>
      </c>
      <c r="L132" t="s">
        <v>6002</v>
      </c>
      <c r="N132" t="s">
        <v>6429</v>
      </c>
      <c r="O132" t="s">
        <v>6521</v>
      </c>
      <c r="Z132" t="s">
        <v>7035</v>
      </c>
      <c r="AA132" t="s">
        <v>7383</v>
      </c>
      <c r="AB132" t="s">
        <v>7563</v>
      </c>
      <c r="AL132" t="s">
        <v>8126</v>
      </c>
      <c r="AO132" t="s">
        <v>8458</v>
      </c>
      <c r="AQ132" t="s">
        <v>8562</v>
      </c>
      <c r="AZ132" t="s">
        <v>8929</v>
      </c>
    </row>
    <row r="133" spans="1:52">
      <c r="A133" t="s">
        <v>9043</v>
      </c>
      <c r="B133" t="s">
        <v>3315</v>
      </c>
      <c r="C133" t="s">
        <v>4307</v>
      </c>
      <c r="D133" t="s">
        <v>4605</v>
      </c>
      <c r="E133" t="s">
        <v>4938</v>
      </c>
      <c r="F133" t="s">
        <v>5179</v>
      </c>
      <c r="J133" t="s">
        <v>5372</v>
      </c>
      <c r="K133" t="s">
        <v>5886</v>
      </c>
      <c r="L133" t="s">
        <v>6003</v>
      </c>
      <c r="N133" t="s">
        <v>6427</v>
      </c>
      <c r="O133" t="s">
        <v>6522</v>
      </c>
      <c r="Z133" t="s">
        <v>7032</v>
      </c>
      <c r="AA133" t="s">
        <v>7337</v>
      </c>
      <c r="AB133" t="s">
        <v>7564</v>
      </c>
      <c r="AL133" t="s">
        <v>8127</v>
      </c>
      <c r="AO133" t="s">
        <v>8459</v>
      </c>
      <c r="AQ133" t="s">
        <v>8563</v>
      </c>
      <c r="AZ133" t="s">
        <v>8848</v>
      </c>
    </row>
    <row r="134" spans="1:52">
      <c r="A134" t="s">
        <v>2271</v>
      </c>
      <c r="B134" t="s">
        <v>3728</v>
      </c>
      <c r="C134" t="s">
        <v>4247</v>
      </c>
      <c r="D134" t="s">
        <v>4688</v>
      </c>
      <c r="E134" t="s">
        <v>4856</v>
      </c>
      <c r="F134" t="s">
        <v>5091</v>
      </c>
      <c r="J134" t="s">
        <v>5458</v>
      </c>
      <c r="K134" t="s">
        <v>5374</v>
      </c>
      <c r="L134" t="s">
        <v>5909</v>
      </c>
      <c r="N134" t="s">
        <v>6430</v>
      </c>
      <c r="O134" t="s">
        <v>3437</v>
      </c>
      <c r="Z134" t="s">
        <v>6954</v>
      </c>
      <c r="AA134" t="s">
        <v>7384</v>
      </c>
      <c r="AB134" t="s">
        <v>7473</v>
      </c>
      <c r="AL134" t="s">
        <v>8034</v>
      </c>
      <c r="AO134" t="s">
        <v>7318</v>
      </c>
      <c r="AQ134" t="s">
        <v>8383</v>
      </c>
      <c r="AZ134" t="s">
        <v>8931</v>
      </c>
    </row>
    <row r="135" spans="1:52">
      <c r="A135" t="s">
        <v>9042</v>
      </c>
      <c r="B135" t="s">
        <v>3316</v>
      </c>
      <c r="C135" t="s">
        <v>4308</v>
      </c>
      <c r="D135" t="s">
        <v>4689</v>
      </c>
      <c r="E135" t="s">
        <v>4939</v>
      </c>
      <c r="F135" t="s">
        <v>5180</v>
      </c>
      <c r="J135" t="s">
        <v>5459</v>
      </c>
      <c r="K135" t="s">
        <v>5887</v>
      </c>
      <c r="L135" t="s">
        <v>6004</v>
      </c>
      <c r="O135" t="s">
        <v>6523</v>
      </c>
      <c r="Z135" t="s">
        <v>7036</v>
      </c>
      <c r="AA135" t="s">
        <v>7385</v>
      </c>
      <c r="AB135" t="s">
        <v>7565</v>
      </c>
      <c r="AL135" t="s">
        <v>8128</v>
      </c>
      <c r="AO135" t="s">
        <v>8460</v>
      </c>
      <c r="AQ135" t="s">
        <v>8564</v>
      </c>
      <c r="AZ135" t="s">
        <v>8929</v>
      </c>
    </row>
    <row r="136" spans="1:52">
      <c r="A136" t="s">
        <v>9043</v>
      </c>
      <c r="B136" t="s">
        <v>3315</v>
      </c>
      <c r="C136" t="s">
        <v>4309</v>
      </c>
      <c r="D136" t="s">
        <v>4626</v>
      </c>
      <c r="E136" t="s">
        <v>4940</v>
      </c>
      <c r="F136" t="s">
        <v>5181</v>
      </c>
      <c r="J136" t="s">
        <v>5372</v>
      </c>
      <c r="K136" t="s">
        <v>5886</v>
      </c>
      <c r="L136" t="s">
        <v>6005</v>
      </c>
      <c r="O136" t="s">
        <v>6524</v>
      </c>
      <c r="Z136" t="s">
        <v>7037</v>
      </c>
      <c r="AA136" t="s">
        <v>7373</v>
      </c>
      <c r="AB136" t="s">
        <v>7564</v>
      </c>
      <c r="AL136" t="s">
        <v>8129</v>
      </c>
      <c r="AO136" t="s">
        <v>8461</v>
      </c>
      <c r="AQ136" t="s">
        <v>8563</v>
      </c>
      <c r="AZ136" t="s">
        <v>8848</v>
      </c>
    </row>
    <row r="137" spans="1:52">
      <c r="A137" t="s">
        <v>2271</v>
      </c>
      <c r="B137" t="s">
        <v>3726</v>
      </c>
      <c r="C137" t="s">
        <v>4235</v>
      </c>
      <c r="D137" t="s">
        <v>4690</v>
      </c>
      <c r="E137" t="s">
        <v>4908</v>
      </c>
      <c r="F137" t="s">
        <v>5104</v>
      </c>
      <c r="J137" t="s">
        <v>5460</v>
      </c>
      <c r="K137" t="s">
        <v>5487</v>
      </c>
      <c r="L137" t="s">
        <v>5909</v>
      </c>
      <c r="O137" t="s">
        <v>6436</v>
      </c>
      <c r="Z137" t="s">
        <v>6954</v>
      </c>
      <c r="AA137" t="s">
        <v>7386</v>
      </c>
      <c r="AB137" t="s">
        <v>7566</v>
      </c>
      <c r="AL137" t="s">
        <v>8040</v>
      </c>
      <c r="AO137" t="s">
        <v>6866</v>
      </c>
      <c r="AQ137" t="s">
        <v>8565</v>
      </c>
      <c r="AZ137" t="s">
        <v>8932</v>
      </c>
    </row>
    <row r="138" spans="1:52">
      <c r="A138" t="s">
        <v>9042</v>
      </c>
      <c r="B138" t="s">
        <v>3317</v>
      </c>
      <c r="C138" t="s">
        <v>4310</v>
      </c>
      <c r="D138" t="s">
        <v>4691</v>
      </c>
      <c r="E138" t="s">
        <v>4941</v>
      </c>
      <c r="J138" t="s">
        <v>5459</v>
      </c>
      <c r="K138" t="s">
        <v>5888</v>
      </c>
      <c r="L138" t="s">
        <v>6006</v>
      </c>
      <c r="O138" t="s">
        <v>6525</v>
      </c>
      <c r="Z138" t="s">
        <v>7038</v>
      </c>
      <c r="AA138" t="s">
        <v>7387</v>
      </c>
      <c r="AB138" t="s">
        <v>7567</v>
      </c>
      <c r="AL138" t="s">
        <v>8130</v>
      </c>
      <c r="AO138" t="s">
        <v>8462</v>
      </c>
      <c r="AQ138" t="s">
        <v>8566</v>
      </c>
      <c r="AZ138" t="s">
        <v>8933</v>
      </c>
    </row>
    <row r="139" spans="1:52">
      <c r="A139" t="s">
        <v>9043</v>
      </c>
      <c r="B139" t="s">
        <v>3318</v>
      </c>
      <c r="C139" t="s">
        <v>4311</v>
      </c>
      <c r="D139" t="s">
        <v>4652</v>
      </c>
      <c r="E139" t="s">
        <v>4942</v>
      </c>
      <c r="J139" t="s">
        <v>5374</v>
      </c>
      <c r="K139" t="s">
        <v>5889</v>
      </c>
      <c r="L139" t="s">
        <v>6007</v>
      </c>
      <c r="O139" t="s">
        <v>6526</v>
      </c>
      <c r="Z139" t="s">
        <v>7037</v>
      </c>
      <c r="AA139" t="s">
        <v>7307</v>
      </c>
      <c r="AB139" t="s">
        <v>7568</v>
      </c>
      <c r="AL139" t="s">
        <v>8131</v>
      </c>
      <c r="AO139" t="s">
        <v>8463</v>
      </c>
      <c r="AQ139" t="s">
        <v>8563</v>
      </c>
      <c r="AZ139" t="s">
        <v>8848</v>
      </c>
    </row>
    <row r="140" spans="1:52">
      <c r="A140" t="s">
        <v>2271</v>
      </c>
      <c r="B140" t="s">
        <v>3722</v>
      </c>
      <c r="C140" t="s">
        <v>4235</v>
      </c>
      <c r="D140" t="s">
        <v>4692</v>
      </c>
      <c r="E140" t="s">
        <v>4853</v>
      </c>
      <c r="J140" t="s">
        <v>5461</v>
      </c>
      <c r="K140" t="s">
        <v>5384</v>
      </c>
      <c r="L140" t="s">
        <v>5923</v>
      </c>
      <c r="O140" t="s">
        <v>6436</v>
      </c>
      <c r="Z140" t="s">
        <v>6968</v>
      </c>
      <c r="AA140" t="s">
        <v>7388</v>
      </c>
      <c r="AB140" t="s">
        <v>7490</v>
      </c>
      <c r="AL140" t="s">
        <v>8037</v>
      </c>
      <c r="AO140" t="s">
        <v>6850</v>
      </c>
      <c r="AQ140" t="s">
        <v>8383</v>
      </c>
      <c r="AZ140" t="s">
        <v>8934</v>
      </c>
    </row>
    <row r="141" spans="1:52">
      <c r="A141" t="s">
        <v>9042</v>
      </c>
      <c r="B141" t="s">
        <v>3319</v>
      </c>
      <c r="C141" t="s">
        <v>4312</v>
      </c>
      <c r="D141" t="s">
        <v>4693</v>
      </c>
      <c r="E141" t="s">
        <v>4943</v>
      </c>
      <c r="J141" t="s">
        <v>5462</v>
      </c>
      <c r="K141" t="s">
        <v>5890</v>
      </c>
      <c r="L141" t="s">
        <v>6008</v>
      </c>
      <c r="O141" t="s">
        <v>6527</v>
      </c>
      <c r="Z141" t="s">
        <v>7039</v>
      </c>
      <c r="AA141" t="s">
        <v>7389</v>
      </c>
      <c r="AB141" t="s">
        <v>7569</v>
      </c>
      <c r="AL141" t="s">
        <v>8132</v>
      </c>
      <c r="AO141" t="s">
        <v>8464</v>
      </c>
      <c r="AQ141" t="s">
        <v>8567</v>
      </c>
      <c r="AZ141" t="s">
        <v>8935</v>
      </c>
    </row>
    <row r="142" spans="1:52">
      <c r="A142" t="s">
        <v>9043</v>
      </c>
      <c r="B142" t="s">
        <v>3320</v>
      </c>
      <c r="C142" t="s">
        <v>4313</v>
      </c>
      <c r="D142" t="s">
        <v>4614</v>
      </c>
      <c r="E142" t="s">
        <v>4944</v>
      </c>
      <c r="J142" t="s">
        <v>5463</v>
      </c>
      <c r="K142" t="s">
        <v>5891</v>
      </c>
      <c r="L142" t="s">
        <v>6009</v>
      </c>
      <c r="O142" t="s">
        <v>6528</v>
      </c>
      <c r="Z142" t="s">
        <v>7040</v>
      </c>
      <c r="AA142" t="s">
        <v>7318</v>
      </c>
      <c r="AB142" t="s">
        <v>7570</v>
      </c>
      <c r="AL142" t="s">
        <v>8133</v>
      </c>
      <c r="AO142" t="s">
        <v>8465</v>
      </c>
      <c r="AQ142" t="s">
        <v>8568</v>
      </c>
      <c r="AZ142" t="s">
        <v>8848</v>
      </c>
    </row>
    <row r="143" spans="1:52">
      <c r="A143" t="s">
        <v>2271</v>
      </c>
      <c r="B143" t="s">
        <v>1247</v>
      </c>
      <c r="C143" t="s">
        <v>4235</v>
      </c>
      <c r="D143" t="s">
        <v>4694</v>
      </c>
      <c r="E143" t="s">
        <v>4862</v>
      </c>
      <c r="J143" t="s">
        <v>5464</v>
      </c>
      <c r="K143" t="s">
        <v>5553</v>
      </c>
      <c r="L143" t="s">
        <v>5923</v>
      </c>
      <c r="O143" t="s">
        <v>6436</v>
      </c>
      <c r="Z143" t="s">
        <v>6951</v>
      </c>
      <c r="AA143" t="s">
        <v>7390</v>
      </c>
      <c r="AB143" t="s">
        <v>7479</v>
      </c>
      <c r="AL143" t="s">
        <v>8134</v>
      </c>
      <c r="AO143" t="s">
        <v>3437</v>
      </c>
      <c r="AQ143" t="s">
        <v>3523</v>
      </c>
      <c r="AZ143" t="s">
        <v>8936</v>
      </c>
    </row>
    <row r="144" spans="1:52">
      <c r="A144" t="s">
        <v>9042</v>
      </c>
      <c r="B144" t="s">
        <v>3321</v>
      </c>
      <c r="C144" t="s">
        <v>4314</v>
      </c>
      <c r="D144" t="s">
        <v>4693</v>
      </c>
      <c r="E144" t="s">
        <v>4945</v>
      </c>
      <c r="J144" t="s">
        <v>5465</v>
      </c>
      <c r="K144" t="s">
        <v>5892</v>
      </c>
      <c r="L144" t="s">
        <v>6010</v>
      </c>
      <c r="O144" t="s">
        <v>6529</v>
      </c>
      <c r="Z144" t="s">
        <v>7041</v>
      </c>
      <c r="AA144" t="s">
        <v>7391</v>
      </c>
      <c r="AB144" t="s">
        <v>7571</v>
      </c>
      <c r="AL144" t="s">
        <v>8135</v>
      </c>
      <c r="AO144" t="s">
        <v>8466</v>
      </c>
      <c r="AQ144" t="s">
        <v>8569</v>
      </c>
      <c r="AZ144" t="s">
        <v>8937</v>
      </c>
    </row>
    <row r="145" spans="1:52">
      <c r="A145" t="s">
        <v>9043</v>
      </c>
      <c r="B145" t="s">
        <v>3320</v>
      </c>
      <c r="C145" t="s">
        <v>4315</v>
      </c>
      <c r="D145" t="s">
        <v>4609</v>
      </c>
      <c r="E145" t="s">
        <v>4946</v>
      </c>
      <c r="J145" t="s">
        <v>5384</v>
      </c>
      <c r="K145" t="s">
        <v>5893</v>
      </c>
      <c r="L145" t="s">
        <v>6011</v>
      </c>
      <c r="O145" t="s">
        <v>6530</v>
      </c>
      <c r="Z145" t="s">
        <v>7042</v>
      </c>
      <c r="AA145" t="s">
        <v>7307</v>
      </c>
      <c r="AB145" t="s">
        <v>7572</v>
      </c>
      <c r="AL145" t="s">
        <v>8136</v>
      </c>
      <c r="AO145" t="s">
        <v>8465</v>
      </c>
      <c r="AQ145" t="s">
        <v>8563</v>
      </c>
      <c r="AZ145" t="s">
        <v>8848</v>
      </c>
    </row>
    <row r="146" spans="1:52">
      <c r="A146" t="s">
        <v>2271</v>
      </c>
      <c r="B146" t="s">
        <v>3724</v>
      </c>
      <c r="C146" t="s">
        <v>4273</v>
      </c>
      <c r="D146" t="s">
        <v>4695</v>
      </c>
      <c r="E146" t="s">
        <v>4865</v>
      </c>
      <c r="J146" t="s">
        <v>5466</v>
      </c>
      <c r="K146" t="s">
        <v>5384</v>
      </c>
      <c r="L146" t="s">
        <v>5909</v>
      </c>
      <c r="O146" t="s">
        <v>6436</v>
      </c>
      <c r="Z146" t="s">
        <v>6975</v>
      </c>
      <c r="AA146" t="s">
        <v>7392</v>
      </c>
      <c r="AB146" t="s">
        <v>7573</v>
      </c>
      <c r="AL146" t="s">
        <v>8057</v>
      </c>
      <c r="AO146" t="s">
        <v>8388</v>
      </c>
      <c r="AQ146" t="s">
        <v>8383</v>
      </c>
      <c r="AZ146" t="s">
        <v>8938</v>
      </c>
    </row>
    <row r="147" spans="1:52">
      <c r="A147" t="s">
        <v>9042</v>
      </c>
      <c r="B147" t="s">
        <v>3322</v>
      </c>
      <c r="C147" t="s">
        <v>4316</v>
      </c>
      <c r="D147" t="s">
        <v>4696</v>
      </c>
      <c r="E147" t="s">
        <v>4947</v>
      </c>
      <c r="J147" t="s">
        <v>5467</v>
      </c>
      <c r="K147" t="s">
        <v>5894</v>
      </c>
      <c r="L147" t="s">
        <v>6012</v>
      </c>
      <c r="O147" t="s">
        <v>6531</v>
      </c>
      <c r="Z147" t="s">
        <v>7043</v>
      </c>
      <c r="AA147" t="s">
        <v>7393</v>
      </c>
      <c r="AB147" t="s">
        <v>7574</v>
      </c>
      <c r="AL147" t="s">
        <v>8137</v>
      </c>
      <c r="AQ147" t="s">
        <v>8570</v>
      </c>
      <c r="AZ147" t="s">
        <v>8939</v>
      </c>
    </row>
    <row r="148" spans="1:52">
      <c r="A148" t="s">
        <v>9043</v>
      </c>
      <c r="B148" t="s">
        <v>3323</v>
      </c>
      <c r="C148" t="s">
        <v>4315</v>
      </c>
      <c r="D148" t="s">
        <v>4649</v>
      </c>
      <c r="E148" t="s">
        <v>4948</v>
      </c>
      <c r="J148" t="s">
        <v>5401</v>
      </c>
      <c r="K148" t="s">
        <v>5895</v>
      </c>
      <c r="L148" t="s">
        <v>6013</v>
      </c>
      <c r="O148" t="s">
        <v>6532</v>
      </c>
      <c r="Z148" t="s">
        <v>7044</v>
      </c>
      <c r="AA148" t="s">
        <v>7373</v>
      </c>
      <c r="AB148" t="s">
        <v>7575</v>
      </c>
      <c r="AL148" t="s">
        <v>8138</v>
      </c>
      <c r="AQ148" t="s">
        <v>8571</v>
      </c>
      <c r="AZ148" t="s">
        <v>8848</v>
      </c>
    </row>
    <row r="149" spans="1:52">
      <c r="A149" t="s">
        <v>2271</v>
      </c>
      <c r="B149" t="s">
        <v>3731</v>
      </c>
      <c r="C149" t="s">
        <v>4296</v>
      </c>
      <c r="D149" t="s">
        <v>4697</v>
      </c>
      <c r="E149" t="s">
        <v>4853</v>
      </c>
      <c r="J149" t="s">
        <v>5468</v>
      </c>
      <c r="K149" t="s">
        <v>5374</v>
      </c>
      <c r="L149" t="s">
        <v>5937</v>
      </c>
      <c r="O149" t="s">
        <v>6449</v>
      </c>
      <c r="Z149" t="s">
        <v>7045</v>
      </c>
      <c r="AA149" t="s">
        <v>7394</v>
      </c>
      <c r="AB149" t="s">
        <v>7530</v>
      </c>
      <c r="AL149" t="s">
        <v>8031</v>
      </c>
      <c r="AQ149" t="s">
        <v>8510</v>
      </c>
      <c r="AZ149" t="s">
        <v>8940</v>
      </c>
    </row>
    <row r="150" spans="1:52">
      <c r="A150" t="s">
        <v>9042</v>
      </c>
      <c r="B150" t="s">
        <v>3325</v>
      </c>
      <c r="C150" t="s">
        <v>4317</v>
      </c>
      <c r="D150" t="s">
        <v>4698</v>
      </c>
      <c r="E150" t="s">
        <v>683</v>
      </c>
      <c r="J150" t="s">
        <v>5469</v>
      </c>
      <c r="K150" t="s">
        <v>5896</v>
      </c>
      <c r="L150" t="s">
        <v>6014</v>
      </c>
      <c r="O150" t="s">
        <v>6533</v>
      </c>
      <c r="Z150" t="s">
        <v>7046</v>
      </c>
      <c r="AA150" t="s">
        <v>7395</v>
      </c>
      <c r="AB150" t="s">
        <v>7576</v>
      </c>
      <c r="AL150" t="s">
        <v>8139</v>
      </c>
      <c r="AQ150" t="s">
        <v>8572</v>
      </c>
      <c r="AZ150" t="s">
        <v>8941</v>
      </c>
    </row>
    <row r="151" spans="1:52">
      <c r="A151" t="s">
        <v>9043</v>
      </c>
      <c r="B151" t="s">
        <v>3326</v>
      </c>
      <c r="C151" t="s">
        <v>4318</v>
      </c>
      <c r="D151" t="s">
        <v>4614</v>
      </c>
      <c r="E151" t="s">
        <v>4949</v>
      </c>
      <c r="J151" t="s">
        <v>5384</v>
      </c>
      <c r="K151" t="s">
        <v>5895</v>
      </c>
      <c r="L151" t="s">
        <v>6015</v>
      </c>
      <c r="O151" t="s">
        <v>6534</v>
      </c>
      <c r="Z151" t="s">
        <v>7047</v>
      </c>
      <c r="AA151" t="s">
        <v>7326</v>
      </c>
      <c r="AB151" t="s">
        <v>7577</v>
      </c>
      <c r="AL151" t="s">
        <v>8140</v>
      </c>
      <c r="AQ151" t="s">
        <v>8573</v>
      </c>
      <c r="AZ151" t="s">
        <v>8859</v>
      </c>
    </row>
    <row r="152" spans="1:52">
      <c r="A152" t="s">
        <v>2271</v>
      </c>
      <c r="B152" t="s">
        <v>3229</v>
      </c>
      <c r="C152" t="s">
        <v>4232</v>
      </c>
      <c r="D152" t="s">
        <v>4699</v>
      </c>
      <c r="E152" t="s">
        <v>4862</v>
      </c>
      <c r="J152" t="s">
        <v>5470</v>
      </c>
      <c r="K152" t="s">
        <v>5401</v>
      </c>
      <c r="L152" t="s">
        <v>5909</v>
      </c>
      <c r="O152" t="s">
        <v>6436</v>
      </c>
      <c r="Z152" t="s">
        <v>6970</v>
      </c>
      <c r="AA152" t="s">
        <v>7396</v>
      </c>
      <c r="AB152" t="s">
        <v>7498</v>
      </c>
      <c r="AL152" t="s">
        <v>8141</v>
      </c>
      <c r="AQ152" t="s">
        <v>8510</v>
      </c>
      <c r="AZ152" t="s">
        <v>8942</v>
      </c>
    </row>
    <row r="153" spans="1:52">
      <c r="A153" t="s">
        <v>9042</v>
      </c>
      <c r="B153" t="s">
        <v>3327</v>
      </c>
      <c r="C153" t="s">
        <v>4319</v>
      </c>
      <c r="D153" t="s">
        <v>4698</v>
      </c>
      <c r="E153" t="s">
        <v>4950</v>
      </c>
      <c r="J153" t="s">
        <v>5471</v>
      </c>
      <c r="K153" t="s">
        <v>5897</v>
      </c>
      <c r="L153" t="s">
        <v>6016</v>
      </c>
      <c r="O153" t="s">
        <v>6535</v>
      </c>
      <c r="Z153" t="s">
        <v>7048</v>
      </c>
      <c r="AA153" t="s">
        <v>7397</v>
      </c>
      <c r="AB153" t="s">
        <v>7578</v>
      </c>
      <c r="AL153" t="s">
        <v>8142</v>
      </c>
      <c r="AQ153" t="s">
        <v>8574</v>
      </c>
      <c r="AZ153" t="s">
        <v>8943</v>
      </c>
    </row>
    <row r="154" spans="1:52">
      <c r="A154" t="s">
        <v>9043</v>
      </c>
      <c r="B154" t="s">
        <v>3323</v>
      </c>
      <c r="C154" t="s">
        <v>4320</v>
      </c>
      <c r="D154" t="s">
        <v>4609</v>
      </c>
      <c r="E154" t="s">
        <v>4951</v>
      </c>
      <c r="J154" t="s">
        <v>5384</v>
      </c>
      <c r="K154" t="s">
        <v>5895</v>
      </c>
      <c r="L154" t="s">
        <v>6017</v>
      </c>
      <c r="O154" t="s">
        <v>6536</v>
      </c>
      <c r="Z154" t="s">
        <v>7049</v>
      </c>
      <c r="AA154" t="s">
        <v>7318</v>
      </c>
      <c r="AB154" t="s">
        <v>7579</v>
      </c>
      <c r="AL154" t="s">
        <v>8143</v>
      </c>
      <c r="AQ154" t="s">
        <v>8573</v>
      </c>
      <c r="AZ154" t="s">
        <v>8848</v>
      </c>
    </row>
    <row r="155" spans="1:52">
      <c r="A155" t="s">
        <v>2271</v>
      </c>
      <c r="B155" t="s">
        <v>3726</v>
      </c>
      <c r="C155" t="s">
        <v>4235</v>
      </c>
      <c r="D155" t="s">
        <v>4700</v>
      </c>
      <c r="E155" t="s">
        <v>4862</v>
      </c>
      <c r="J155" t="s">
        <v>5472</v>
      </c>
      <c r="K155" t="s">
        <v>5401</v>
      </c>
      <c r="L155" t="s">
        <v>5903</v>
      </c>
      <c r="O155" t="s">
        <v>6456</v>
      </c>
      <c r="Z155" t="s">
        <v>7025</v>
      </c>
      <c r="AA155" t="s">
        <v>7398</v>
      </c>
      <c r="AB155" t="s">
        <v>7490</v>
      </c>
      <c r="AL155" t="s">
        <v>7974</v>
      </c>
      <c r="AQ155" t="s">
        <v>8599</v>
      </c>
      <c r="AZ155" t="s">
        <v>8944</v>
      </c>
    </row>
    <row r="156" spans="1:52">
      <c r="A156" t="s">
        <v>9042</v>
      </c>
      <c r="B156" t="s">
        <v>3328</v>
      </c>
      <c r="C156" t="s">
        <v>4321</v>
      </c>
      <c r="D156" t="s">
        <v>4698</v>
      </c>
      <c r="E156" t="s">
        <v>4952</v>
      </c>
      <c r="J156" t="s">
        <v>5473</v>
      </c>
      <c r="K156" t="s">
        <v>5898</v>
      </c>
      <c r="L156" t="s">
        <v>6018</v>
      </c>
      <c r="O156" t="s">
        <v>6537</v>
      </c>
      <c r="Z156" t="s">
        <v>7050</v>
      </c>
      <c r="AA156" t="s">
        <v>7399</v>
      </c>
      <c r="AB156" t="s">
        <v>7580</v>
      </c>
      <c r="AL156" t="s">
        <v>8144</v>
      </c>
      <c r="AQ156" t="s">
        <v>8575</v>
      </c>
      <c r="AZ156" t="s">
        <v>8945</v>
      </c>
    </row>
    <row r="157" spans="1:52">
      <c r="A157" t="s">
        <v>9043</v>
      </c>
      <c r="B157" t="s">
        <v>3329</v>
      </c>
      <c r="C157" t="s">
        <v>4322</v>
      </c>
      <c r="D157" t="s">
        <v>3517</v>
      </c>
      <c r="E157" t="s">
        <v>4953</v>
      </c>
      <c r="J157" t="s">
        <v>5416</v>
      </c>
      <c r="K157" t="s">
        <v>5899</v>
      </c>
      <c r="L157" t="s">
        <v>6019</v>
      </c>
      <c r="O157" t="s">
        <v>6536</v>
      </c>
      <c r="Z157" t="s">
        <v>7047</v>
      </c>
      <c r="AA157" t="s">
        <v>7337</v>
      </c>
      <c r="AB157" t="s">
        <v>7581</v>
      </c>
      <c r="AL157" t="s">
        <v>8145</v>
      </c>
      <c r="AQ157" t="s">
        <v>8576</v>
      </c>
      <c r="AZ157" t="s">
        <v>8848</v>
      </c>
    </row>
    <row r="158" spans="1:52">
      <c r="A158" t="s">
        <v>2271</v>
      </c>
      <c r="B158" t="s">
        <v>3330</v>
      </c>
      <c r="C158" t="s">
        <v>4235</v>
      </c>
      <c r="D158" t="s">
        <v>4701</v>
      </c>
      <c r="E158" t="s">
        <v>577</v>
      </c>
      <c r="J158" t="s">
        <v>5474</v>
      </c>
      <c r="K158" t="s">
        <v>5369</v>
      </c>
      <c r="L158" t="s">
        <v>5932</v>
      </c>
      <c r="O158" t="s">
        <v>6449</v>
      </c>
      <c r="Z158" t="s">
        <v>6988</v>
      </c>
      <c r="AA158" t="s">
        <v>7400</v>
      </c>
      <c r="AB158" t="s">
        <v>7527</v>
      </c>
      <c r="AL158" t="s">
        <v>8037</v>
      </c>
      <c r="AQ158" t="s">
        <v>3437</v>
      </c>
      <c r="AZ158" t="s">
        <v>8946</v>
      </c>
    </row>
    <row r="159" spans="1:52">
      <c r="A159" t="s">
        <v>9042</v>
      </c>
      <c r="B159" t="s">
        <v>3331</v>
      </c>
      <c r="C159" t="s">
        <v>4323</v>
      </c>
      <c r="D159" t="s">
        <v>4702</v>
      </c>
      <c r="E159" t="s">
        <v>4954</v>
      </c>
      <c r="J159" t="s">
        <v>5475</v>
      </c>
      <c r="L159" t="s">
        <v>6020</v>
      </c>
      <c r="O159" t="s">
        <v>6538</v>
      </c>
      <c r="Z159" t="s">
        <v>7051</v>
      </c>
      <c r="AA159" t="s">
        <v>7401</v>
      </c>
      <c r="AB159" t="s">
        <v>7582</v>
      </c>
      <c r="AL159" t="s">
        <v>8146</v>
      </c>
      <c r="AQ159" t="s">
        <v>8577</v>
      </c>
      <c r="AZ159" t="s">
        <v>8947</v>
      </c>
    </row>
    <row r="160" spans="1:52">
      <c r="A160" t="s">
        <v>9043</v>
      </c>
      <c r="B160" t="s">
        <v>3332</v>
      </c>
      <c r="C160" t="s">
        <v>4324</v>
      </c>
      <c r="D160" t="s">
        <v>4652</v>
      </c>
      <c r="E160" t="s">
        <v>4955</v>
      </c>
      <c r="J160" t="s">
        <v>5419</v>
      </c>
      <c r="L160" t="s">
        <v>6021</v>
      </c>
      <c r="O160" t="s">
        <v>6539</v>
      </c>
      <c r="Z160" t="s">
        <v>7052</v>
      </c>
      <c r="AA160" t="s">
        <v>7304</v>
      </c>
      <c r="AB160" t="s">
        <v>7581</v>
      </c>
      <c r="AL160" t="s">
        <v>8147</v>
      </c>
      <c r="AQ160" t="s">
        <v>8578</v>
      </c>
      <c r="AZ160" t="s">
        <v>8848</v>
      </c>
    </row>
    <row r="161" spans="1:52">
      <c r="A161" t="s">
        <v>2271</v>
      </c>
      <c r="B161" t="s">
        <v>3229</v>
      </c>
      <c r="C161" t="s">
        <v>4235</v>
      </c>
      <c r="D161" t="s">
        <v>4703</v>
      </c>
      <c r="E161" t="s">
        <v>4853</v>
      </c>
      <c r="J161" t="s">
        <v>5476</v>
      </c>
      <c r="L161" t="s">
        <v>5903</v>
      </c>
      <c r="O161" t="s">
        <v>6465</v>
      </c>
      <c r="Z161" t="s">
        <v>6957</v>
      </c>
      <c r="AA161" t="s">
        <v>7402</v>
      </c>
      <c r="AB161" t="s">
        <v>3437</v>
      </c>
      <c r="AL161" t="s">
        <v>8148</v>
      </c>
      <c r="AQ161" t="s">
        <v>8383</v>
      </c>
      <c r="AZ161" t="s">
        <v>8948</v>
      </c>
    </row>
    <row r="162" spans="1:52">
      <c r="A162" t="s">
        <v>9042</v>
      </c>
      <c r="B162" t="s">
        <v>3333</v>
      </c>
      <c r="C162" t="s">
        <v>4325</v>
      </c>
      <c r="D162" t="s">
        <v>4704</v>
      </c>
      <c r="E162" t="s">
        <v>4956</v>
      </c>
      <c r="J162" t="s">
        <v>5477</v>
      </c>
      <c r="L162" t="s">
        <v>6022</v>
      </c>
      <c r="O162" t="s">
        <v>6540</v>
      </c>
      <c r="Z162" t="s">
        <v>7053</v>
      </c>
      <c r="AA162" t="s">
        <v>7403</v>
      </c>
      <c r="AB162" t="s">
        <v>7583</v>
      </c>
      <c r="AL162" t="s">
        <v>8149</v>
      </c>
      <c r="AQ162" t="s">
        <v>8579</v>
      </c>
      <c r="AZ162" t="s">
        <v>8949</v>
      </c>
    </row>
    <row r="163" spans="1:52">
      <c r="A163" t="s">
        <v>9043</v>
      </c>
      <c r="B163" t="s">
        <v>3334</v>
      </c>
      <c r="C163" t="s">
        <v>4326</v>
      </c>
      <c r="D163" t="s">
        <v>4626</v>
      </c>
      <c r="E163" t="s">
        <v>4955</v>
      </c>
      <c r="J163" t="s">
        <v>5401</v>
      </c>
      <c r="L163" t="s">
        <v>6023</v>
      </c>
      <c r="O163" t="s">
        <v>6541</v>
      </c>
      <c r="Z163" t="s">
        <v>7054</v>
      </c>
      <c r="AA163" t="s">
        <v>7404</v>
      </c>
      <c r="AB163" t="s">
        <v>7584</v>
      </c>
      <c r="AL163" t="s">
        <v>8150</v>
      </c>
      <c r="AQ163" t="s">
        <v>8580</v>
      </c>
      <c r="AZ163" t="s">
        <v>8848</v>
      </c>
    </row>
    <row r="164" spans="1:52">
      <c r="A164" t="s">
        <v>2271</v>
      </c>
      <c r="B164" t="s">
        <v>3721</v>
      </c>
      <c r="C164" t="s">
        <v>4247</v>
      </c>
      <c r="D164" t="s">
        <v>4705</v>
      </c>
      <c r="E164" t="s">
        <v>4957</v>
      </c>
      <c r="J164" t="s">
        <v>5478</v>
      </c>
      <c r="L164" t="s">
        <v>5909</v>
      </c>
      <c r="O164" t="s">
        <v>6489</v>
      </c>
      <c r="Z164" t="s">
        <v>6988</v>
      </c>
      <c r="AA164" t="s">
        <v>7405</v>
      </c>
      <c r="AB164" t="s">
        <v>7530</v>
      </c>
      <c r="AL164" t="s">
        <v>8068</v>
      </c>
      <c r="AQ164" t="s">
        <v>8510</v>
      </c>
      <c r="AZ164" t="s">
        <v>8950</v>
      </c>
    </row>
    <row r="165" spans="1:52">
      <c r="A165" t="s">
        <v>9042</v>
      </c>
      <c r="B165" t="s">
        <v>3335</v>
      </c>
      <c r="C165" t="s">
        <v>4327</v>
      </c>
      <c r="D165" t="s">
        <v>4706</v>
      </c>
      <c r="E165" t="s">
        <v>656</v>
      </c>
      <c r="J165" t="s">
        <v>5477</v>
      </c>
      <c r="L165" t="s">
        <v>6024</v>
      </c>
      <c r="O165" t="s">
        <v>6542</v>
      </c>
      <c r="Z165" t="s">
        <v>7055</v>
      </c>
      <c r="AA165" t="s">
        <v>7406</v>
      </c>
      <c r="AB165" t="s">
        <v>7585</v>
      </c>
      <c r="AL165" t="s">
        <v>8151</v>
      </c>
      <c r="AQ165" t="s">
        <v>8581</v>
      </c>
      <c r="AZ165" t="s">
        <v>8951</v>
      </c>
    </row>
    <row r="166" spans="1:52">
      <c r="A166" t="s">
        <v>9043</v>
      </c>
      <c r="B166" t="s">
        <v>3336</v>
      </c>
      <c r="C166" t="s">
        <v>4328</v>
      </c>
      <c r="D166" t="s">
        <v>4629</v>
      </c>
      <c r="E166" t="s">
        <v>4958</v>
      </c>
      <c r="J166" t="s">
        <v>5390</v>
      </c>
      <c r="L166" t="s">
        <v>6025</v>
      </c>
      <c r="O166" t="s">
        <v>6543</v>
      </c>
      <c r="Z166" t="s">
        <v>7056</v>
      </c>
      <c r="AA166" t="s">
        <v>7307</v>
      </c>
      <c r="AB166" t="s">
        <v>7586</v>
      </c>
      <c r="AL166" t="s">
        <v>8152</v>
      </c>
      <c r="AQ166" t="s">
        <v>8582</v>
      </c>
      <c r="AZ166" t="s">
        <v>6444</v>
      </c>
    </row>
    <row r="167" spans="1:52">
      <c r="A167" t="s">
        <v>2271</v>
      </c>
      <c r="B167" t="s">
        <v>3732</v>
      </c>
      <c r="C167" t="s">
        <v>4235</v>
      </c>
      <c r="D167" t="s">
        <v>4707</v>
      </c>
      <c r="E167" t="s">
        <v>4853</v>
      </c>
      <c r="J167" t="s">
        <v>5479</v>
      </c>
      <c r="L167" t="s">
        <v>5923</v>
      </c>
      <c r="O167" t="s">
        <v>6456</v>
      </c>
      <c r="Z167" t="s">
        <v>6968</v>
      </c>
      <c r="AA167" t="s">
        <v>7407</v>
      </c>
      <c r="AB167" t="s">
        <v>7515</v>
      </c>
      <c r="AL167" t="s">
        <v>8153</v>
      </c>
      <c r="AQ167" t="s">
        <v>7954</v>
      </c>
      <c r="AZ167" t="s">
        <v>8952</v>
      </c>
    </row>
    <row r="168" spans="1:52">
      <c r="A168" t="s">
        <v>9042</v>
      </c>
      <c r="B168" t="s">
        <v>3338</v>
      </c>
      <c r="C168" t="s">
        <v>4329</v>
      </c>
      <c r="D168" t="s">
        <v>4708</v>
      </c>
      <c r="E168" t="s">
        <v>4959</v>
      </c>
      <c r="J168" t="s">
        <v>5480</v>
      </c>
      <c r="L168" t="s">
        <v>6026</v>
      </c>
      <c r="O168" t="s">
        <v>6544</v>
      </c>
      <c r="Z168" t="s">
        <v>7057</v>
      </c>
      <c r="AA168" t="s">
        <v>7408</v>
      </c>
      <c r="AB168" t="s">
        <v>7587</v>
      </c>
      <c r="AL168" t="s">
        <v>8154</v>
      </c>
      <c r="AQ168" t="s">
        <v>8583</v>
      </c>
      <c r="AZ168" t="s">
        <v>8953</v>
      </c>
    </row>
    <row r="169" spans="1:52">
      <c r="A169" t="s">
        <v>9043</v>
      </c>
      <c r="B169" t="s">
        <v>3339</v>
      </c>
      <c r="C169" t="s">
        <v>4330</v>
      </c>
      <c r="D169" t="s">
        <v>4605</v>
      </c>
      <c r="E169" t="s">
        <v>4960</v>
      </c>
      <c r="J169" t="s">
        <v>5401</v>
      </c>
      <c r="L169" t="s">
        <v>6027</v>
      </c>
      <c r="O169" t="s">
        <v>6545</v>
      </c>
      <c r="Z169" t="s">
        <v>7058</v>
      </c>
      <c r="AA169" t="s">
        <v>7326</v>
      </c>
      <c r="AB169" t="s">
        <v>7588</v>
      </c>
      <c r="AL169" t="s">
        <v>8155</v>
      </c>
      <c r="AQ169" t="s">
        <v>8584</v>
      </c>
      <c r="AZ169" t="s">
        <v>8848</v>
      </c>
    </row>
    <row r="170" spans="1:52">
      <c r="A170" t="s">
        <v>2271</v>
      </c>
      <c r="B170" t="s">
        <v>3226</v>
      </c>
      <c r="C170" t="s">
        <v>4235</v>
      </c>
      <c r="D170" t="s">
        <v>4709</v>
      </c>
      <c r="E170" t="s">
        <v>4862</v>
      </c>
      <c r="J170" t="s">
        <v>5481</v>
      </c>
      <c r="L170" t="s">
        <v>5929</v>
      </c>
      <c r="O170" t="s">
        <v>6449</v>
      </c>
      <c r="Z170" t="s">
        <v>7025</v>
      </c>
      <c r="AA170" t="s">
        <v>7409</v>
      </c>
      <c r="AB170" t="s">
        <v>7515</v>
      </c>
      <c r="AL170" t="s">
        <v>8156</v>
      </c>
      <c r="AQ170" t="s">
        <v>6553</v>
      </c>
      <c r="AZ170" t="s">
        <v>8954</v>
      </c>
    </row>
    <row r="171" spans="1:52">
      <c r="A171" t="s">
        <v>9042</v>
      </c>
      <c r="B171" t="s">
        <v>3340</v>
      </c>
      <c r="C171" t="s">
        <v>4331</v>
      </c>
      <c r="D171" t="s">
        <v>4710</v>
      </c>
      <c r="E171" t="s">
        <v>632</v>
      </c>
      <c r="J171" t="s">
        <v>5482</v>
      </c>
      <c r="L171" t="s">
        <v>6028</v>
      </c>
      <c r="O171" t="s">
        <v>6546</v>
      </c>
      <c r="Z171" t="s">
        <v>7059</v>
      </c>
      <c r="AA171" t="s">
        <v>7410</v>
      </c>
      <c r="AB171" t="s">
        <v>7589</v>
      </c>
      <c r="AL171" t="s">
        <v>8157</v>
      </c>
      <c r="AQ171" t="s">
        <v>8585</v>
      </c>
      <c r="AZ171" t="s">
        <v>8955</v>
      </c>
    </row>
    <row r="172" spans="1:52">
      <c r="A172" t="s">
        <v>9043</v>
      </c>
      <c r="B172" t="s">
        <v>3341</v>
      </c>
      <c r="C172" t="s">
        <v>4332</v>
      </c>
      <c r="D172" t="s">
        <v>4605</v>
      </c>
      <c r="E172" t="s">
        <v>4961</v>
      </c>
      <c r="J172" t="s">
        <v>5374</v>
      </c>
      <c r="L172" t="s">
        <v>6029</v>
      </c>
      <c r="O172" t="s">
        <v>6547</v>
      </c>
      <c r="Z172" t="s">
        <v>7056</v>
      </c>
      <c r="AA172" t="s">
        <v>7373</v>
      </c>
      <c r="AB172" t="s">
        <v>7590</v>
      </c>
      <c r="AL172" t="s">
        <v>8158</v>
      </c>
      <c r="AQ172" t="s">
        <v>8584</v>
      </c>
      <c r="AZ172" t="s">
        <v>8848</v>
      </c>
    </row>
    <row r="173" spans="1:52">
      <c r="A173" t="s">
        <v>2271</v>
      </c>
      <c r="B173" t="s">
        <v>3221</v>
      </c>
      <c r="C173" t="s">
        <v>4244</v>
      </c>
      <c r="D173" t="s">
        <v>4711</v>
      </c>
      <c r="E173" t="s">
        <v>579</v>
      </c>
      <c r="J173" t="s">
        <v>5483</v>
      </c>
      <c r="L173" t="s">
        <v>6030</v>
      </c>
      <c r="O173" t="s">
        <v>6436</v>
      </c>
      <c r="Z173" t="s">
        <v>6968</v>
      </c>
      <c r="AA173" t="s">
        <v>7411</v>
      </c>
      <c r="AB173" t="s">
        <v>7530</v>
      </c>
      <c r="AL173" t="s">
        <v>8159</v>
      </c>
      <c r="AQ173" t="s">
        <v>7954</v>
      </c>
      <c r="AZ173" t="s">
        <v>8956</v>
      </c>
    </row>
    <row r="174" spans="1:52">
      <c r="A174" t="s">
        <v>9042</v>
      </c>
      <c r="B174" t="s">
        <v>3342</v>
      </c>
      <c r="C174" t="s">
        <v>4333</v>
      </c>
      <c r="D174" t="s">
        <v>4712</v>
      </c>
      <c r="E174" t="s">
        <v>4962</v>
      </c>
      <c r="J174" t="s">
        <v>5484</v>
      </c>
      <c r="L174" t="s">
        <v>6031</v>
      </c>
      <c r="O174" t="s">
        <v>6548</v>
      </c>
      <c r="Z174" t="s">
        <v>7060</v>
      </c>
      <c r="AA174" t="s">
        <v>7412</v>
      </c>
      <c r="AB174" t="s">
        <v>7591</v>
      </c>
      <c r="AL174" t="s">
        <v>8160</v>
      </c>
      <c r="AQ174" t="s">
        <v>8586</v>
      </c>
      <c r="AZ174" t="s">
        <v>8957</v>
      </c>
    </row>
    <row r="175" spans="1:52">
      <c r="A175" t="s">
        <v>9043</v>
      </c>
      <c r="B175" t="s">
        <v>3341</v>
      </c>
      <c r="C175" t="s">
        <v>4334</v>
      </c>
      <c r="D175" t="s">
        <v>4614</v>
      </c>
      <c r="E175" t="s">
        <v>4963</v>
      </c>
      <c r="J175" t="s">
        <v>5374</v>
      </c>
      <c r="L175" t="s">
        <v>6032</v>
      </c>
      <c r="O175" t="s">
        <v>6549</v>
      </c>
      <c r="Z175" t="s">
        <v>7061</v>
      </c>
      <c r="AA175" t="s">
        <v>6866</v>
      </c>
      <c r="AB175" t="s">
        <v>7592</v>
      </c>
      <c r="AL175" t="s">
        <v>8161</v>
      </c>
      <c r="AQ175" t="s">
        <v>8587</v>
      </c>
      <c r="AZ175" t="s">
        <v>8848</v>
      </c>
    </row>
    <row r="176" spans="1:52">
      <c r="A176" t="s">
        <v>2271</v>
      </c>
      <c r="B176" t="s">
        <v>2257</v>
      </c>
      <c r="C176" t="s">
        <v>4235</v>
      </c>
      <c r="D176" t="s">
        <v>4713</v>
      </c>
      <c r="E176" t="s">
        <v>577</v>
      </c>
      <c r="J176" t="s">
        <v>5485</v>
      </c>
      <c r="L176" t="s">
        <v>5915</v>
      </c>
      <c r="O176" t="s">
        <v>6441</v>
      </c>
      <c r="Z176" t="s">
        <v>6954</v>
      </c>
      <c r="AA176" t="s">
        <v>7413</v>
      </c>
      <c r="AB176" t="s">
        <v>7476</v>
      </c>
      <c r="AL176" t="s">
        <v>8148</v>
      </c>
      <c r="AQ176" t="s">
        <v>8600</v>
      </c>
      <c r="AZ176" t="s">
        <v>8958</v>
      </c>
    </row>
    <row r="177" spans="1:52">
      <c r="A177" t="s">
        <v>9042</v>
      </c>
      <c r="B177" t="s">
        <v>3343</v>
      </c>
      <c r="C177" t="s">
        <v>4335</v>
      </c>
      <c r="D177" t="s">
        <v>4714</v>
      </c>
      <c r="E177" t="s">
        <v>4964</v>
      </c>
      <c r="J177" t="s">
        <v>5486</v>
      </c>
      <c r="L177" t="s">
        <v>6033</v>
      </c>
      <c r="O177" t="s">
        <v>6550</v>
      </c>
      <c r="Z177" t="s">
        <v>7062</v>
      </c>
      <c r="AA177" t="s">
        <v>7414</v>
      </c>
      <c r="AB177" t="s">
        <v>7593</v>
      </c>
      <c r="AL177" t="s">
        <v>8162</v>
      </c>
      <c r="AQ177" t="s">
        <v>8588</v>
      </c>
      <c r="AZ177" t="s">
        <v>8959</v>
      </c>
    </row>
    <row r="178" spans="1:52">
      <c r="A178" t="s">
        <v>9043</v>
      </c>
      <c r="B178" t="s">
        <v>3344</v>
      </c>
      <c r="C178" t="s">
        <v>4336</v>
      </c>
      <c r="D178" t="s">
        <v>4614</v>
      </c>
      <c r="E178" t="s">
        <v>4965</v>
      </c>
      <c r="J178" t="s">
        <v>5487</v>
      </c>
      <c r="L178" t="s">
        <v>6034</v>
      </c>
      <c r="O178" t="s">
        <v>6549</v>
      </c>
      <c r="Z178" t="s">
        <v>7063</v>
      </c>
      <c r="AA178" t="s">
        <v>3437</v>
      </c>
      <c r="AB178" t="s">
        <v>7594</v>
      </c>
      <c r="AL178" t="s">
        <v>8163</v>
      </c>
      <c r="AQ178" t="s">
        <v>8587</v>
      </c>
      <c r="AZ178" t="s">
        <v>8848</v>
      </c>
    </row>
    <row r="179" spans="1:52">
      <c r="A179" t="s">
        <v>2271</v>
      </c>
      <c r="B179" t="s">
        <v>3725</v>
      </c>
      <c r="C179" t="s">
        <v>4232</v>
      </c>
      <c r="D179" t="s">
        <v>4715</v>
      </c>
      <c r="E179" t="s">
        <v>579</v>
      </c>
      <c r="J179" t="s">
        <v>5488</v>
      </c>
      <c r="L179" t="s">
        <v>5932</v>
      </c>
      <c r="O179" t="s">
        <v>6489</v>
      </c>
      <c r="Z179" t="s">
        <v>7064</v>
      </c>
      <c r="AA179" t="s">
        <v>7415</v>
      </c>
      <c r="AB179" t="s">
        <v>7530</v>
      </c>
      <c r="AL179" t="s">
        <v>8081</v>
      </c>
      <c r="AQ179" t="s">
        <v>7954</v>
      </c>
      <c r="AZ179" t="s">
        <v>8960</v>
      </c>
    </row>
    <row r="180" spans="1:52">
      <c r="A180" t="s">
        <v>9042</v>
      </c>
      <c r="B180" t="s">
        <v>3345</v>
      </c>
      <c r="C180" t="s">
        <v>4337</v>
      </c>
      <c r="D180" t="s">
        <v>4716</v>
      </c>
      <c r="E180" t="s">
        <v>4966</v>
      </c>
      <c r="J180" t="s">
        <v>5486</v>
      </c>
      <c r="L180" t="s">
        <v>6035</v>
      </c>
      <c r="O180" t="s">
        <v>6551</v>
      </c>
      <c r="Z180" t="s">
        <v>7065</v>
      </c>
      <c r="AA180" t="s">
        <v>7416</v>
      </c>
      <c r="AB180" t="s">
        <v>7595</v>
      </c>
      <c r="AL180" t="s">
        <v>8164</v>
      </c>
      <c r="AQ180" t="s">
        <v>8589</v>
      </c>
      <c r="AZ180" t="s">
        <v>8961</v>
      </c>
    </row>
    <row r="181" spans="1:52">
      <c r="A181" t="s">
        <v>9043</v>
      </c>
      <c r="B181" t="s">
        <v>3346</v>
      </c>
      <c r="C181" t="s">
        <v>4338</v>
      </c>
      <c r="D181" t="s">
        <v>4614</v>
      </c>
      <c r="E181" t="s">
        <v>4967</v>
      </c>
      <c r="J181" t="s">
        <v>5374</v>
      </c>
      <c r="L181" t="s">
        <v>6036</v>
      </c>
      <c r="O181" t="s">
        <v>6552</v>
      </c>
      <c r="Z181" t="s">
        <v>7066</v>
      </c>
      <c r="AA181" t="s">
        <v>6866</v>
      </c>
      <c r="AB181" t="s">
        <v>7596</v>
      </c>
      <c r="AL181" t="s">
        <v>8165</v>
      </c>
      <c r="AQ181" t="s">
        <v>8587</v>
      </c>
      <c r="AZ181" t="s">
        <v>8848</v>
      </c>
    </row>
    <row r="182" spans="1:52">
      <c r="A182" t="s">
        <v>2271</v>
      </c>
      <c r="B182" t="s">
        <v>3229</v>
      </c>
      <c r="C182" t="s">
        <v>4235</v>
      </c>
      <c r="D182" t="s">
        <v>824</v>
      </c>
      <c r="E182" t="s">
        <v>4853</v>
      </c>
      <c r="J182" t="s">
        <v>5489</v>
      </c>
      <c r="L182" t="s">
        <v>5937</v>
      </c>
      <c r="O182" t="s">
        <v>6553</v>
      </c>
      <c r="Z182" t="s">
        <v>6957</v>
      </c>
      <c r="AA182" t="s">
        <v>7417</v>
      </c>
      <c r="AB182" t="s">
        <v>7490</v>
      </c>
      <c r="AL182" t="s">
        <v>3437</v>
      </c>
      <c r="AQ182" t="s">
        <v>8510</v>
      </c>
      <c r="AZ182" t="s">
        <v>8962</v>
      </c>
    </row>
    <row r="183" spans="1:52">
      <c r="A183" t="s">
        <v>9042</v>
      </c>
      <c r="B183" t="s">
        <v>3347</v>
      </c>
      <c r="C183" t="s">
        <v>4339</v>
      </c>
      <c r="D183" t="s">
        <v>4717</v>
      </c>
      <c r="E183" t="s">
        <v>4968</v>
      </c>
      <c r="J183" t="s">
        <v>5490</v>
      </c>
      <c r="L183" t="s">
        <v>6037</v>
      </c>
      <c r="Z183" t="s">
        <v>7067</v>
      </c>
      <c r="AA183" t="s">
        <v>7418</v>
      </c>
      <c r="AB183" t="s">
        <v>7597</v>
      </c>
      <c r="AL183" t="s">
        <v>8166</v>
      </c>
      <c r="AQ183" t="s">
        <v>8590</v>
      </c>
      <c r="AZ183" t="s">
        <v>8963</v>
      </c>
    </row>
    <row r="184" spans="1:52">
      <c r="A184" t="s">
        <v>9043</v>
      </c>
      <c r="B184" t="s">
        <v>3348</v>
      </c>
      <c r="C184" t="s">
        <v>4340</v>
      </c>
      <c r="D184" t="s">
        <v>4602</v>
      </c>
      <c r="E184" t="s">
        <v>4969</v>
      </c>
      <c r="J184" t="s">
        <v>5369</v>
      </c>
      <c r="L184" t="s">
        <v>6038</v>
      </c>
      <c r="Z184" t="s">
        <v>7068</v>
      </c>
      <c r="AA184" t="s">
        <v>7304</v>
      </c>
      <c r="AB184" t="s">
        <v>7598</v>
      </c>
      <c r="AL184" t="s">
        <v>8167</v>
      </c>
      <c r="AQ184" t="s">
        <v>8587</v>
      </c>
      <c r="AZ184" t="s">
        <v>8859</v>
      </c>
    </row>
    <row r="185" spans="1:52">
      <c r="A185" t="s">
        <v>2271</v>
      </c>
      <c r="B185" t="s">
        <v>3330</v>
      </c>
      <c r="C185" t="s">
        <v>4235</v>
      </c>
      <c r="D185" t="s">
        <v>4718</v>
      </c>
      <c r="E185" t="s">
        <v>4853</v>
      </c>
      <c r="J185" t="s">
        <v>5491</v>
      </c>
      <c r="L185" t="s">
        <v>5929</v>
      </c>
      <c r="Z185" t="s">
        <v>6954</v>
      </c>
      <c r="AA185" t="s">
        <v>7419</v>
      </c>
      <c r="AB185" t="s">
        <v>7483</v>
      </c>
      <c r="AL185" t="s">
        <v>8125</v>
      </c>
      <c r="AQ185" t="s">
        <v>6553</v>
      </c>
      <c r="AZ185" t="s">
        <v>8964</v>
      </c>
    </row>
    <row r="186" spans="1:52">
      <c r="A186" t="s">
        <v>9042</v>
      </c>
      <c r="B186" t="s">
        <v>3349</v>
      </c>
      <c r="C186" t="s">
        <v>4341</v>
      </c>
      <c r="D186" t="s">
        <v>4719</v>
      </c>
      <c r="E186" t="s">
        <v>4970</v>
      </c>
      <c r="J186" t="s">
        <v>5492</v>
      </c>
      <c r="L186" t="s">
        <v>6039</v>
      </c>
      <c r="Z186" t="s">
        <v>7069</v>
      </c>
      <c r="AA186" t="s">
        <v>7420</v>
      </c>
      <c r="AB186" t="s">
        <v>7599</v>
      </c>
      <c r="AL186" t="s">
        <v>8168</v>
      </c>
      <c r="AQ186" t="s">
        <v>8591</v>
      </c>
      <c r="AZ186" t="s">
        <v>8965</v>
      </c>
    </row>
    <row r="187" spans="1:52">
      <c r="A187" t="s">
        <v>9043</v>
      </c>
      <c r="B187" t="s">
        <v>3348</v>
      </c>
      <c r="C187" t="s">
        <v>4342</v>
      </c>
      <c r="D187" t="s">
        <v>4605</v>
      </c>
      <c r="E187" t="s">
        <v>4971</v>
      </c>
      <c r="J187" t="s">
        <v>5384</v>
      </c>
      <c r="L187" t="s">
        <v>6040</v>
      </c>
      <c r="Z187" t="s">
        <v>7070</v>
      </c>
      <c r="AA187" t="s">
        <v>7421</v>
      </c>
      <c r="AB187" t="s">
        <v>7600</v>
      </c>
      <c r="AL187" t="s">
        <v>8169</v>
      </c>
      <c r="AQ187" t="s">
        <v>8592</v>
      </c>
      <c r="AZ187" t="s">
        <v>8848</v>
      </c>
    </row>
    <row r="188" spans="1:52">
      <c r="A188" t="s">
        <v>2271</v>
      </c>
      <c r="B188" t="s">
        <v>3733</v>
      </c>
      <c r="C188" t="s">
        <v>3517</v>
      </c>
      <c r="D188" t="s">
        <v>4720</v>
      </c>
      <c r="E188" t="s">
        <v>4865</v>
      </c>
      <c r="J188" t="s">
        <v>1051</v>
      </c>
      <c r="L188" t="s">
        <v>5926</v>
      </c>
      <c r="Z188" t="s">
        <v>7045</v>
      </c>
      <c r="AA188" t="s">
        <v>7422</v>
      </c>
      <c r="AB188" t="s">
        <v>7483</v>
      </c>
      <c r="AL188" t="s">
        <v>7152</v>
      </c>
      <c r="AQ188" t="s">
        <v>7960</v>
      </c>
      <c r="AZ188" t="s">
        <v>8966</v>
      </c>
    </row>
    <row r="189" spans="1:52">
      <c r="A189" t="s">
        <v>9042</v>
      </c>
      <c r="B189" t="s">
        <v>3351</v>
      </c>
      <c r="C189" t="s">
        <v>4343</v>
      </c>
      <c r="D189" t="s">
        <v>4721</v>
      </c>
      <c r="E189" t="s">
        <v>4972</v>
      </c>
      <c r="J189" t="s">
        <v>5493</v>
      </c>
      <c r="L189" t="s">
        <v>6041</v>
      </c>
      <c r="Z189" t="s">
        <v>7071</v>
      </c>
      <c r="AA189" t="s">
        <v>7420</v>
      </c>
      <c r="AB189" t="s">
        <v>7601</v>
      </c>
      <c r="AL189" t="s">
        <v>8170</v>
      </c>
      <c r="AZ189" t="s">
        <v>8967</v>
      </c>
    </row>
    <row r="190" spans="1:52">
      <c r="A190" t="s">
        <v>9043</v>
      </c>
      <c r="B190" t="s">
        <v>3348</v>
      </c>
      <c r="C190" t="s">
        <v>4344</v>
      </c>
      <c r="D190" t="s">
        <v>4605</v>
      </c>
      <c r="E190" t="s">
        <v>4973</v>
      </c>
      <c r="J190" t="s">
        <v>5494</v>
      </c>
      <c r="L190" t="s">
        <v>6042</v>
      </c>
      <c r="Z190" t="s">
        <v>7072</v>
      </c>
      <c r="AA190" t="s">
        <v>7318</v>
      </c>
      <c r="AB190" t="s">
        <v>7602</v>
      </c>
      <c r="AL190" t="s">
        <v>8171</v>
      </c>
      <c r="AZ190" t="s">
        <v>8848</v>
      </c>
    </row>
    <row r="191" spans="1:52">
      <c r="A191" t="s">
        <v>2271</v>
      </c>
      <c r="B191" t="s">
        <v>3330</v>
      </c>
      <c r="C191" t="s">
        <v>4235</v>
      </c>
      <c r="D191" t="s">
        <v>4722</v>
      </c>
      <c r="E191" t="s">
        <v>4974</v>
      </c>
      <c r="J191" t="s">
        <v>5495</v>
      </c>
      <c r="L191" t="s">
        <v>5926</v>
      </c>
      <c r="Z191" t="s">
        <v>6957</v>
      </c>
      <c r="AA191" t="s">
        <v>7423</v>
      </c>
      <c r="AB191" t="s">
        <v>7473</v>
      </c>
      <c r="AL191" t="s">
        <v>3437</v>
      </c>
      <c r="AZ191" t="s">
        <v>8968</v>
      </c>
    </row>
    <row r="192" spans="1:52">
      <c r="A192" t="s">
        <v>9042</v>
      </c>
      <c r="B192" t="s">
        <v>3352</v>
      </c>
      <c r="C192" t="s">
        <v>4345</v>
      </c>
      <c r="D192" t="s">
        <v>4723</v>
      </c>
      <c r="E192" t="s">
        <v>4975</v>
      </c>
      <c r="J192" t="s">
        <v>5496</v>
      </c>
      <c r="L192" t="s">
        <v>6043</v>
      </c>
      <c r="Z192" t="s">
        <v>7073</v>
      </c>
      <c r="AA192" t="s">
        <v>7420</v>
      </c>
      <c r="AB192" t="s">
        <v>7603</v>
      </c>
      <c r="AL192" t="s">
        <v>8172</v>
      </c>
      <c r="AZ192" t="s">
        <v>8969</v>
      </c>
    </row>
    <row r="193" spans="1:52">
      <c r="A193" t="s">
        <v>9043</v>
      </c>
      <c r="B193" t="s">
        <v>3353</v>
      </c>
      <c r="C193" t="s">
        <v>4346</v>
      </c>
      <c r="D193" t="s">
        <v>4602</v>
      </c>
      <c r="E193" t="s">
        <v>4973</v>
      </c>
      <c r="J193" t="s">
        <v>5381</v>
      </c>
      <c r="L193" t="s">
        <v>6042</v>
      </c>
      <c r="Z193" t="s">
        <v>7074</v>
      </c>
      <c r="AA193" t="s">
        <v>7424</v>
      </c>
      <c r="AB193" t="s">
        <v>7604</v>
      </c>
      <c r="AL193" t="s">
        <v>8173</v>
      </c>
      <c r="AZ193" t="s">
        <v>8848</v>
      </c>
    </row>
    <row r="194" spans="1:52">
      <c r="A194" t="s">
        <v>2271</v>
      </c>
      <c r="B194" t="s">
        <v>3229</v>
      </c>
      <c r="C194" t="s">
        <v>4232</v>
      </c>
      <c r="D194" t="s">
        <v>4724</v>
      </c>
      <c r="E194" t="s">
        <v>577</v>
      </c>
      <c r="J194" t="s">
        <v>5497</v>
      </c>
      <c r="L194" t="s">
        <v>6044</v>
      </c>
      <c r="Z194" t="s">
        <v>7075</v>
      </c>
      <c r="AA194" t="s">
        <v>7425</v>
      </c>
      <c r="AB194" t="s">
        <v>7473</v>
      </c>
      <c r="AL194" t="s">
        <v>8174</v>
      </c>
      <c r="AZ194" t="s">
        <v>8970</v>
      </c>
    </row>
    <row r="195" spans="1:52">
      <c r="A195" t="s">
        <v>9042</v>
      </c>
      <c r="B195" t="s">
        <v>3354</v>
      </c>
      <c r="C195" t="s">
        <v>4347</v>
      </c>
      <c r="D195" t="s">
        <v>4725</v>
      </c>
      <c r="E195" t="s">
        <v>4976</v>
      </c>
      <c r="J195" t="s">
        <v>5498</v>
      </c>
      <c r="L195" t="s">
        <v>6045</v>
      </c>
      <c r="Z195" t="s">
        <v>7076</v>
      </c>
      <c r="AA195" t="s">
        <v>7426</v>
      </c>
      <c r="AB195" t="s">
        <v>7605</v>
      </c>
      <c r="AL195" t="s">
        <v>8175</v>
      </c>
      <c r="AZ195" t="s">
        <v>8971</v>
      </c>
    </row>
    <row r="196" spans="1:52">
      <c r="A196" t="s">
        <v>9043</v>
      </c>
      <c r="B196" t="s">
        <v>3355</v>
      </c>
      <c r="C196" t="s">
        <v>4348</v>
      </c>
      <c r="D196" t="s">
        <v>4614</v>
      </c>
      <c r="E196" t="s">
        <v>4977</v>
      </c>
      <c r="J196" t="s">
        <v>5387</v>
      </c>
      <c r="L196" t="s">
        <v>6046</v>
      </c>
      <c r="Z196" t="s">
        <v>7077</v>
      </c>
      <c r="AA196" t="s">
        <v>7307</v>
      </c>
      <c r="AB196" t="s">
        <v>7606</v>
      </c>
      <c r="AL196" t="s">
        <v>8176</v>
      </c>
      <c r="AZ196" t="s">
        <v>8848</v>
      </c>
    </row>
    <row r="197" spans="1:52">
      <c r="A197" t="s">
        <v>2271</v>
      </c>
      <c r="B197" t="s">
        <v>3724</v>
      </c>
      <c r="C197" t="s">
        <v>4244</v>
      </c>
      <c r="D197" t="s">
        <v>4726</v>
      </c>
      <c r="E197" t="s">
        <v>4908</v>
      </c>
      <c r="J197" t="s">
        <v>5499</v>
      </c>
      <c r="L197" t="s">
        <v>5929</v>
      </c>
      <c r="Z197" t="s">
        <v>6951</v>
      </c>
      <c r="AA197" t="s">
        <v>7427</v>
      </c>
      <c r="AB197" t="s">
        <v>7573</v>
      </c>
      <c r="AL197" t="s">
        <v>8057</v>
      </c>
      <c r="AZ197" t="s">
        <v>8972</v>
      </c>
    </row>
    <row r="198" spans="1:52">
      <c r="A198" t="s">
        <v>9042</v>
      </c>
      <c r="B198" t="s">
        <v>3356</v>
      </c>
      <c r="C198" t="s">
        <v>4349</v>
      </c>
      <c r="D198" t="s">
        <v>4727</v>
      </c>
      <c r="E198" t="s">
        <v>4978</v>
      </c>
      <c r="J198" t="s">
        <v>5500</v>
      </c>
      <c r="L198" t="s">
        <v>6047</v>
      </c>
      <c r="Z198" t="s">
        <v>7078</v>
      </c>
      <c r="AA198" t="s">
        <v>7428</v>
      </c>
      <c r="AB198" t="s">
        <v>7607</v>
      </c>
      <c r="AL198" t="s">
        <v>8177</v>
      </c>
      <c r="AZ198" t="s">
        <v>8973</v>
      </c>
    </row>
    <row r="199" spans="1:52">
      <c r="A199" t="s">
        <v>9043</v>
      </c>
      <c r="B199" t="s">
        <v>3355</v>
      </c>
      <c r="C199" t="s">
        <v>4348</v>
      </c>
      <c r="D199" t="s">
        <v>4649</v>
      </c>
      <c r="E199" t="s">
        <v>4979</v>
      </c>
      <c r="J199" t="s">
        <v>3226</v>
      </c>
      <c r="L199" t="s">
        <v>6048</v>
      </c>
      <c r="Z199" t="s">
        <v>7079</v>
      </c>
      <c r="AA199" t="s">
        <v>6866</v>
      </c>
      <c r="AB199" t="s">
        <v>7608</v>
      </c>
      <c r="AL199" t="s">
        <v>8178</v>
      </c>
      <c r="AZ199" t="s">
        <v>8859</v>
      </c>
    </row>
    <row r="200" spans="1:52">
      <c r="A200" t="s">
        <v>2271</v>
      </c>
      <c r="B200" t="s">
        <v>3357</v>
      </c>
      <c r="C200" t="s">
        <v>4244</v>
      </c>
      <c r="D200" t="s">
        <v>4728</v>
      </c>
      <c r="E200" t="s">
        <v>579</v>
      </c>
      <c r="J200" t="s">
        <v>5501</v>
      </c>
      <c r="L200" t="s">
        <v>5906</v>
      </c>
      <c r="Z200" t="s">
        <v>6957</v>
      </c>
      <c r="AA200" t="s">
        <v>7429</v>
      </c>
      <c r="AB200" t="s">
        <v>7490</v>
      </c>
      <c r="AL200" t="s">
        <v>8179</v>
      </c>
      <c r="AZ200" t="s">
        <v>8974</v>
      </c>
    </row>
    <row r="201" spans="1:52">
      <c r="A201" t="s">
        <v>9042</v>
      </c>
      <c r="B201" t="s">
        <v>3358</v>
      </c>
      <c r="C201" t="s">
        <v>4350</v>
      </c>
      <c r="D201" t="s">
        <v>4729</v>
      </c>
      <c r="E201" t="s">
        <v>4980</v>
      </c>
      <c r="J201" t="s">
        <v>5498</v>
      </c>
      <c r="L201" t="s">
        <v>6049</v>
      </c>
      <c r="Z201" t="s">
        <v>7080</v>
      </c>
      <c r="AA201" t="s">
        <v>7430</v>
      </c>
      <c r="AB201" t="s">
        <v>7609</v>
      </c>
      <c r="AL201" t="s">
        <v>8180</v>
      </c>
      <c r="AZ201" t="s">
        <v>8975</v>
      </c>
    </row>
    <row r="202" spans="1:52">
      <c r="A202" t="s">
        <v>9043</v>
      </c>
      <c r="B202" t="s">
        <v>3359</v>
      </c>
      <c r="C202" t="s">
        <v>4348</v>
      </c>
      <c r="D202" t="s">
        <v>4629</v>
      </c>
      <c r="E202" t="s">
        <v>4981</v>
      </c>
      <c r="J202" t="s">
        <v>5374</v>
      </c>
      <c r="L202" t="s">
        <v>6050</v>
      </c>
      <c r="Z202" t="s">
        <v>7079</v>
      </c>
      <c r="AA202" t="s">
        <v>7307</v>
      </c>
      <c r="AB202" t="s">
        <v>7608</v>
      </c>
      <c r="AL202" t="s">
        <v>8181</v>
      </c>
      <c r="AZ202" t="s">
        <v>8848</v>
      </c>
    </row>
    <row r="203" spans="1:52">
      <c r="A203" t="s">
        <v>2271</v>
      </c>
      <c r="B203" t="s">
        <v>3725</v>
      </c>
      <c r="C203" t="s">
        <v>4273</v>
      </c>
      <c r="D203" t="s">
        <v>4730</v>
      </c>
      <c r="E203" t="s">
        <v>4856</v>
      </c>
      <c r="J203" t="s">
        <v>5502</v>
      </c>
      <c r="L203" t="s">
        <v>5929</v>
      </c>
      <c r="Z203" t="s">
        <v>6970</v>
      </c>
      <c r="AA203" t="s">
        <v>7431</v>
      </c>
      <c r="AB203" t="s">
        <v>7490</v>
      </c>
      <c r="AL203" t="s">
        <v>7934</v>
      </c>
      <c r="AZ203" t="s">
        <v>8976</v>
      </c>
    </row>
    <row r="204" spans="1:52">
      <c r="A204" t="s">
        <v>9042</v>
      </c>
      <c r="B204" t="s">
        <v>3360</v>
      </c>
      <c r="C204" t="s">
        <v>4351</v>
      </c>
      <c r="D204" t="s">
        <v>4731</v>
      </c>
      <c r="E204" t="s">
        <v>671</v>
      </c>
      <c r="J204" t="s">
        <v>5498</v>
      </c>
      <c r="L204" t="s">
        <v>6051</v>
      </c>
      <c r="Z204" t="s">
        <v>7081</v>
      </c>
      <c r="AA204" t="s">
        <v>7432</v>
      </c>
      <c r="AB204" t="s">
        <v>7610</v>
      </c>
      <c r="AL204" t="s">
        <v>8182</v>
      </c>
      <c r="AZ204" t="s">
        <v>8977</v>
      </c>
    </row>
    <row r="205" spans="1:52">
      <c r="A205" t="s">
        <v>9043</v>
      </c>
      <c r="B205" t="s">
        <v>3361</v>
      </c>
      <c r="C205" t="s">
        <v>4352</v>
      </c>
      <c r="D205" t="s">
        <v>4605</v>
      </c>
      <c r="E205" t="s">
        <v>4982</v>
      </c>
      <c r="J205" t="s">
        <v>5374</v>
      </c>
      <c r="L205" t="s">
        <v>6052</v>
      </c>
      <c r="Z205" t="s">
        <v>7082</v>
      </c>
      <c r="AA205" t="s">
        <v>7307</v>
      </c>
      <c r="AB205" t="s">
        <v>7611</v>
      </c>
      <c r="AL205" t="s">
        <v>8183</v>
      </c>
      <c r="AZ205" t="s">
        <v>8848</v>
      </c>
    </row>
    <row r="206" spans="1:52">
      <c r="A206" t="s">
        <v>2271</v>
      </c>
      <c r="B206" t="s">
        <v>3229</v>
      </c>
      <c r="C206" t="s">
        <v>4353</v>
      </c>
      <c r="D206" t="s">
        <v>4732</v>
      </c>
      <c r="E206" t="s">
        <v>4865</v>
      </c>
      <c r="J206" t="s">
        <v>5503</v>
      </c>
      <c r="L206" t="s">
        <v>5909</v>
      </c>
      <c r="Z206" t="s">
        <v>7083</v>
      </c>
      <c r="AA206" t="s">
        <v>7433</v>
      </c>
      <c r="AB206" t="s">
        <v>7573</v>
      </c>
      <c r="AL206" t="s">
        <v>7152</v>
      </c>
      <c r="AZ206" t="s">
        <v>8978</v>
      </c>
    </row>
    <row r="207" spans="1:52">
      <c r="A207" t="s">
        <v>9042</v>
      </c>
      <c r="B207" t="s">
        <v>3362</v>
      </c>
      <c r="C207" t="s">
        <v>4354</v>
      </c>
      <c r="D207" t="s">
        <v>4733</v>
      </c>
      <c r="E207" t="s">
        <v>4983</v>
      </c>
      <c r="J207" t="s">
        <v>5498</v>
      </c>
      <c r="L207" t="s">
        <v>6053</v>
      </c>
      <c r="Z207" t="s">
        <v>7084</v>
      </c>
      <c r="AA207" t="s">
        <v>7434</v>
      </c>
      <c r="AB207" t="s">
        <v>7612</v>
      </c>
      <c r="AL207" t="s">
        <v>8184</v>
      </c>
      <c r="AZ207" t="s">
        <v>8979</v>
      </c>
    </row>
    <row r="208" spans="1:52">
      <c r="A208" t="s">
        <v>9043</v>
      </c>
      <c r="B208" t="s">
        <v>3363</v>
      </c>
      <c r="C208" t="s">
        <v>4348</v>
      </c>
      <c r="D208" t="s">
        <v>4649</v>
      </c>
      <c r="E208" t="s">
        <v>4984</v>
      </c>
      <c r="J208" t="s">
        <v>5419</v>
      </c>
      <c r="L208" t="s">
        <v>6054</v>
      </c>
      <c r="Z208" t="s">
        <v>7082</v>
      </c>
      <c r="AA208" t="s">
        <v>7307</v>
      </c>
      <c r="AB208" t="s">
        <v>7613</v>
      </c>
      <c r="AL208" t="s">
        <v>8185</v>
      </c>
      <c r="AZ208" t="s">
        <v>8848</v>
      </c>
    </row>
    <row r="209" spans="1:52">
      <c r="A209" t="s">
        <v>2271</v>
      </c>
      <c r="B209" t="s">
        <v>3330</v>
      </c>
      <c r="C209" t="s">
        <v>4244</v>
      </c>
      <c r="D209" t="s">
        <v>4734</v>
      </c>
      <c r="E209" t="s">
        <v>3517</v>
      </c>
      <c r="J209" t="s">
        <v>5504</v>
      </c>
      <c r="L209" t="s">
        <v>5906</v>
      </c>
      <c r="Z209" t="s">
        <v>7075</v>
      </c>
      <c r="AA209" t="s">
        <v>7435</v>
      </c>
      <c r="AB209" t="s">
        <v>7476</v>
      </c>
      <c r="AL209" t="s">
        <v>7934</v>
      </c>
      <c r="AZ209" t="s">
        <v>8980</v>
      </c>
    </row>
    <row r="210" spans="1:52">
      <c r="A210" t="s">
        <v>9042</v>
      </c>
      <c r="B210" t="s">
        <v>3364</v>
      </c>
      <c r="C210" t="s">
        <v>4355</v>
      </c>
      <c r="D210" t="s">
        <v>4735</v>
      </c>
      <c r="E210" t="s">
        <v>4985</v>
      </c>
      <c r="J210" t="s">
        <v>5498</v>
      </c>
      <c r="L210" t="s">
        <v>6055</v>
      </c>
      <c r="Z210" t="s">
        <v>7085</v>
      </c>
      <c r="AA210" t="s">
        <v>7436</v>
      </c>
      <c r="AB210" t="s">
        <v>7614</v>
      </c>
      <c r="AL210" t="s">
        <v>8186</v>
      </c>
      <c r="AZ210" t="s">
        <v>8981</v>
      </c>
    </row>
    <row r="211" spans="1:52">
      <c r="A211" t="s">
        <v>9043</v>
      </c>
      <c r="B211" t="s">
        <v>3365</v>
      </c>
      <c r="C211" t="s">
        <v>4352</v>
      </c>
      <c r="D211" t="s">
        <v>4629</v>
      </c>
      <c r="E211" t="s">
        <v>4984</v>
      </c>
      <c r="J211" t="s">
        <v>5390</v>
      </c>
      <c r="L211" t="s">
        <v>6056</v>
      </c>
      <c r="Z211" t="s">
        <v>7082</v>
      </c>
      <c r="AA211" t="s">
        <v>7304</v>
      </c>
      <c r="AB211" t="s">
        <v>7615</v>
      </c>
      <c r="AL211" t="s">
        <v>8187</v>
      </c>
      <c r="AZ211" t="s">
        <v>8848</v>
      </c>
    </row>
    <row r="212" spans="1:52">
      <c r="A212" t="s">
        <v>2271</v>
      </c>
      <c r="B212" t="s">
        <v>3229</v>
      </c>
      <c r="C212" t="s">
        <v>4356</v>
      </c>
      <c r="D212" t="s">
        <v>4736</v>
      </c>
      <c r="E212" t="s">
        <v>4853</v>
      </c>
      <c r="J212" t="s">
        <v>5505</v>
      </c>
      <c r="L212" t="s">
        <v>5937</v>
      </c>
      <c r="Z212" t="s">
        <v>6975</v>
      </c>
      <c r="AA212" t="s">
        <v>7437</v>
      </c>
      <c r="AB212" t="s">
        <v>7479</v>
      </c>
      <c r="AL212" t="s">
        <v>7939</v>
      </c>
      <c r="AZ212" t="s">
        <v>8982</v>
      </c>
    </row>
    <row r="213" spans="1:52">
      <c r="A213" t="s">
        <v>9042</v>
      </c>
      <c r="B213" t="s">
        <v>3366</v>
      </c>
      <c r="C213" t="s">
        <v>4357</v>
      </c>
      <c r="D213" t="s">
        <v>4737</v>
      </c>
      <c r="E213" t="s">
        <v>4986</v>
      </c>
      <c r="J213" t="s">
        <v>5506</v>
      </c>
      <c r="L213" t="s">
        <v>6057</v>
      </c>
      <c r="Z213" t="s">
        <v>7086</v>
      </c>
      <c r="AA213" t="s">
        <v>7436</v>
      </c>
      <c r="AB213" t="s">
        <v>7616</v>
      </c>
      <c r="AL213" t="s">
        <v>8188</v>
      </c>
      <c r="AZ213" t="s">
        <v>8983</v>
      </c>
    </row>
    <row r="214" spans="1:52">
      <c r="A214" t="s">
        <v>9043</v>
      </c>
      <c r="B214" t="s">
        <v>3367</v>
      </c>
      <c r="C214" t="s">
        <v>4348</v>
      </c>
      <c r="D214" t="s">
        <v>4632</v>
      </c>
      <c r="E214" t="s">
        <v>4987</v>
      </c>
      <c r="J214" t="s">
        <v>5374</v>
      </c>
      <c r="L214" t="s">
        <v>6058</v>
      </c>
      <c r="Z214" t="s">
        <v>7087</v>
      </c>
      <c r="AA214" t="s">
        <v>6866</v>
      </c>
      <c r="AB214" t="s">
        <v>7617</v>
      </c>
      <c r="AL214" t="s">
        <v>8189</v>
      </c>
      <c r="AZ214" t="s">
        <v>8848</v>
      </c>
    </row>
    <row r="215" spans="1:52">
      <c r="A215" t="s">
        <v>2271</v>
      </c>
      <c r="B215" t="s">
        <v>3721</v>
      </c>
      <c r="C215" t="s">
        <v>4273</v>
      </c>
      <c r="D215" t="s">
        <v>4738</v>
      </c>
      <c r="E215" t="s">
        <v>577</v>
      </c>
      <c r="J215" t="s">
        <v>5507</v>
      </c>
      <c r="L215" t="s">
        <v>5903</v>
      </c>
      <c r="Z215" t="s">
        <v>7045</v>
      </c>
      <c r="AA215" t="s">
        <v>7438</v>
      </c>
      <c r="AB215" t="s">
        <v>7562</v>
      </c>
      <c r="AL215" t="s">
        <v>8034</v>
      </c>
      <c r="AZ215" t="s">
        <v>8984</v>
      </c>
    </row>
    <row r="216" spans="1:52">
      <c r="A216" t="s">
        <v>9042</v>
      </c>
      <c r="B216" t="s">
        <v>3368</v>
      </c>
      <c r="C216" t="s">
        <v>4358</v>
      </c>
      <c r="D216" t="s">
        <v>4739</v>
      </c>
      <c r="E216" t="s">
        <v>4988</v>
      </c>
      <c r="J216" t="s">
        <v>5506</v>
      </c>
      <c r="L216" t="s">
        <v>6059</v>
      </c>
      <c r="Z216" t="s">
        <v>7088</v>
      </c>
      <c r="AA216" t="s">
        <v>7439</v>
      </c>
      <c r="AB216" t="s">
        <v>7618</v>
      </c>
      <c r="AL216" t="s">
        <v>8190</v>
      </c>
      <c r="AZ216" t="s">
        <v>8985</v>
      </c>
    </row>
    <row r="217" spans="1:52">
      <c r="A217" t="s">
        <v>9043</v>
      </c>
      <c r="B217" t="s">
        <v>3369</v>
      </c>
      <c r="C217" t="s">
        <v>4348</v>
      </c>
      <c r="D217" t="s">
        <v>4605</v>
      </c>
      <c r="E217" t="s">
        <v>4989</v>
      </c>
      <c r="J217" t="s">
        <v>5416</v>
      </c>
      <c r="L217" t="s">
        <v>6060</v>
      </c>
      <c r="Z217" t="s">
        <v>7087</v>
      </c>
      <c r="AA217" t="s">
        <v>3437</v>
      </c>
      <c r="AB217" t="s">
        <v>7619</v>
      </c>
      <c r="AL217" t="s">
        <v>8191</v>
      </c>
      <c r="AZ217" t="s">
        <v>8848</v>
      </c>
    </row>
    <row r="218" spans="1:52">
      <c r="A218" t="s">
        <v>2271</v>
      </c>
      <c r="B218" t="s">
        <v>2257</v>
      </c>
      <c r="C218" t="s">
        <v>4273</v>
      </c>
      <c r="D218" t="s">
        <v>4740</v>
      </c>
      <c r="E218" t="s">
        <v>577</v>
      </c>
      <c r="J218" t="s">
        <v>5508</v>
      </c>
      <c r="L218" t="s">
        <v>5932</v>
      </c>
      <c r="Z218" t="s">
        <v>6970</v>
      </c>
      <c r="AA218" t="s">
        <v>7440</v>
      </c>
      <c r="AB218" t="s">
        <v>7573</v>
      </c>
      <c r="AL218" t="s">
        <v>8037</v>
      </c>
      <c r="AZ218" t="s">
        <v>8986</v>
      </c>
    </row>
    <row r="219" spans="1:52">
      <c r="A219" t="s">
        <v>9042</v>
      </c>
      <c r="B219" t="s">
        <v>3370</v>
      </c>
      <c r="C219" t="s">
        <v>4359</v>
      </c>
      <c r="D219" t="s">
        <v>4741</v>
      </c>
      <c r="E219" t="s">
        <v>4990</v>
      </c>
      <c r="J219" t="s">
        <v>5509</v>
      </c>
      <c r="L219" t="s">
        <v>6061</v>
      </c>
      <c r="Z219" t="s">
        <v>7089</v>
      </c>
      <c r="AA219" t="s">
        <v>7441</v>
      </c>
      <c r="AB219" t="s">
        <v>7620</v>
      </c>
      <c r="AL219" t="s">
        <v>8192</v>
      </c>
      <c r="AZ219" t="s">
        <v>8987</v>
      </c>
    </row>
    <row r="220" spans="1:52">
      <c r="A220" t="s">
        <v>9043</v>
      </c>
      <c r="B220" t="s">
        <v>3371</v>
      </c>
      <c r="C220" t="s">
        <v>4348</v>
      </c>
      <c r="D220" t="s">
        <v>4605</v>
      </c>
      <c r="E220" t="s">
        <v>4991</v>
      </c>
      <c r="J220" t="s">
        <v>5374</v>
      </c>
      <c r="L220" t="s">
        <v>6062</v>
      </c>
      <c r="Z220" t="s">
        <v>7090</v>
      </c>
      <c r="AA220" t="s">
        <v>7298</v>
      </c>
      <c r="AB220" t="s">
        <v>7621</v>
      </c>
      <c r="AL220" t="s">
        <v>8193</v>
      </c>
      <c r="AZ220" t="s">
        <v>8988</v>
      </c>
    </row>
    <row r="221" spans="1:52">
      <c r="A221" t="s">
        <v>2271</v>
      </c>
      <c r="B221" t="s">
        <v>3226</v>
      </c>
      <c r="C221" t="s">
        <v>4244</v>
      </c>
      <c r="D221" t="s">
        <v>4742</v>
      </c>
      <c r="E221" t="s">
        <v>4908</v>
      </c>
      <c r="J221" t="s">
        <v>5510</v>
      </c>
      <c r="L221" t="s">
        <v>6063</v>
      </c>
      <c r="Z221" t="s">
        <v>7091</v>
      </c>
      <c r="AA221" t="s">
        <v>7442</v>
      </c>
      <c r="AB221" t="s">
        <v>7473</v>
      </c>
      <c r="AL221" t="s">
        <v>8194</v>
      </c>
      <c r="AZ221" t="s">
        <v>8989</v>
      </c>
    </row>
    <row r="222" spans="1:52">
      <c r="A222" t="s">
        <v>9042</v>
      </c>
      <c r="B222" t="s">
        <v>3372</v>
      </c>
      <c r="C222" t="s">
        <v>4360</v>
      </c>
      <c r="D222" t="s">
        <v>4743</v>
      </c>
      <c r="E222" t="s">
        <v>4992</v>
      </c>
      <c r="J222" t="s">
        <v>5511</v>
      </c>
      <c r="L222" t="s">
        <v>6064</v>
      </c>
      <c r="Z222" t="s">
        <v>7092</v>
      </c>
      <c r="AA222" t="s">
        <v>7443</v>
      </c>
      <c r="AB222" t="s">
        <v>7622</v>
      </c>
      <c r="AL222" t="s">
        <v>8195</v>
      </c>
      <c r="AZ222" t="s">
        <v>8990</v>
      </c>
    </row>
    <row r="223" spans="1:52">
      <c r="A223" t="s">
        <v>9043</v>
      </c>
      <c r="B223" t="s">
        <v>3373</v>
      </c>
      <c r="C223" t="s">
        <v>4348</v>
      </c>
      <c r="D223" t="s">
        <v>3517</v>
      </c>
      <c r="E223" t="s">
        <v>4993</v>
      </c>
      <c r="J223" t="s">
        <v>5494</v>
      </c>
      <c r="L223" t="s">
        <v>6065</v>
      </c>
      <c r="Z223" t="s">
        <v>7090</v>
      </c>
      <c r="AA223" t="s">
        <v>7304</v>
      </c>
      <c r="AB223" t="s">
        <v>7623</v>
      </c>
      <c r="AL223" t="s">
        <v>8196</v>
      </c>
      <c r="AZ223" t="s">
        <v>8848</v>
      </c>
    </row>
    <row r="224" spans="1:52">
      <c r="A224" t="s">
        <v>2271</v>
      </c>
      <c r="B224" t="s">
        <v>3232</v>
      </c>
      <c r="C224" t="s">
        <v>4244</v>
      </c>
      <c r="D224" t="s">
        <v>4744</v>
      </c>
      <c r="E224" t="s">
        <v>4994</v>
      </c>
      <c r="J224" t="s">
        <v>5512</v>
      </c>
      <c r="L224" t="s">
        <v>5926</v>
      </c>
      <c r="Z224" t="s">
        <v>6975</v>
      </c>
      <c r="AA224" t="s">
        <v>7444</v>
      </c>
      <c r="AB224" t="s">
        <v>7515</v>
      </c>
      <c r="AL224" t="s">
        <v>7934</v>
      </c>
      <c r="AZ224" t="s">
        <v>8991</v>
      </c>
    </row>
    <row r="225" spans="1:52">
      <c r="A225" t="s">
        <v>9042</v>
      </c>
      <c r="B225" t="s">
        <v>3374</v>
      </c>
      <c r="C225" t="s">
        <v>4361</v>
      </c>
      <c r="D225" t="s">
        <v>4743</v>
      </c>
      <c r="E225" t="s">
        <v>4995</v>
      </c>
      <c r="J225" t="s">
        <v>5513</v>
      </c>
      <c r="L225" t="s">
        <v>6066</v>
      </c>
      <c r="Z225" t="s">
        <v>7093</v>
      </c>
      <c r="AA225" t="s">
        <v>7445</v>
      </c>
      <c r="AB225" t="s">
        <v>7624</v>
      </c>
      <c r="AL225" t="s">
        <v>8197</v>
      </c>
      <c r="AZ225" t="s">
        <v>8992</v>
      </c>
    </row>
    <row r="226" spans="1:52">
      <c r="A226" t="s">
        <v>9043</v>
      </c>
      <c r="B226" t="s">
        <v>3375</v>
      </c>
      <c r="C226" t="s">
        <v>4348</v>
      </c>
      <c r="D226" t="s">
        <v>4605</v>
      </c>
      <c r="E226" t="s">
        <v>4996</v>
      </c>
      <c r="J226" t="s">
        <v>5387</v>
      </c>
      <c r="L226" t="s">
        <v>6067</v>
      </c>
      <c r="Z226" t="s">
        <v>7090</v>
      </c>
      <c r="AA226" t="s">
        <v>6866</v>
      </c>
      <c r="AB226" t="s">
        <v>7625</v>
      </c>
      <c r="AL226" t="s">
        <v>8198</v>
      </c>
      <c r="AZ226" t="s">
        <v>8848</v>
      </c>
    </row>
    <row r="227" spans="1:52">
      <c r="A227" t="s">
        <v>2271</v>
      </c>
      <c r="B227" t="s">
        <v>3734</v>
      </c>
      <c r="C227" t="s">
        <v>4273</v>
      </c>
      <c r="D227" t="s">
        <v>4745</v>
      </c>
      <c r="E227" t="s">
        <v>4865</v>
      </c>
      <c r="J227" t="s">
        <v>5514</v>
      </c>
      <c r="L227" t="s">
        <v>6068</v>
      </c>
      <c r="Z227" t="s">
        <v>6970</v>
      </c>
      <c r="AA227" t="s">
        <v>7446</v>
      </c>
      <c r="AB227" t="s">
        <v>7562</v>
      </c>
      <c r="AL227" t="s">
        <v>8199</v>
      </c>
      <c r="AZ227" t="s">
        <v>8993</v>
      </c>
    </row>
    <row r="228" spans="1:52">
      <c r="A228" t="s">
        <v>9042</v>
      </c>
      <c r="B228" t="s">
        <v>3377</v>
      </c>
      <c r="C228" t="s">
        <v>4362</v>
      </c>
      <c r="D228" t="s">
        <v>4743</v>
      </c>
      <c r="E228" t="s">
        <v>4997</v>
      </c>
      <c r="J228" t="s">
        <v>5515</v>
      </c>
      <c r="L228" t="s">
        <v>6069</v>
      </c>
      <c r="Z228" t="s">
        <v>7094</v>
      </c>
      <c r="AA228" t="s">
        <v>7447</v>
      </c>
      <c r="AB228" t="s">
        <v>7626</v>
      </c>
      <c r="AL228" t="s">
        <v>8200</v>
      </c>
      <c r="AZ228" t="s">
        <v>8994</v>
      </c>
    </row>
    <row r="229" spans="1:52">
      <c r="A229" t="s">
        <v>9043</v>
      </c>
      <c r="B229" t="s">
        <v>3378</v>
      </c>
      <c r="C229" t="s">
        <v>4348</v>
      </c>
      <c r="D229" t="s">
        <v>4605</v>
      </c>
      <c r="E229" t="s">
        <v>4998</v>
      </c>
      <c r="J229" t="s">
        <v>5401</v>
      </c>
      <c r="L229" t="s">
        <v>6070</v>
      </c>
      <c r="Z229" t="s">
        <v>7095</v>
      </c>
      <c r="AA229" t="s">
        <v>7318</v>
      </c>
      <c r="AB229" t="s">
        <v>7627</v>
      </c>
      <c r="AL229" t="s">
        <v>8198</v>
      </c>
      <c r="AZ229" t="s">
        <v>8848</v>
      </c>
    </row>
    <row r="230" spans="1:52">
      <c r="A230" t="s">
        <v>2271</v>
      </c>
      <c r="B230" t="s">
        <v>3379</v>
      </c>
      <c r="C230" t="s">
        <v>4244</v>
      </c>
      <c r="D230" t="s">
        <v>4746</v>
      </c>
      <c r="E230" t="s">
        <v>4862</v>
      </c>
      <c r="J230" t="s">
        <v>5516</v>
      </c>
      <c r="L230" t="s">
        <v>5932</v>
      </c>
      <c r="Z230" t="s">
        <v>6954</v>
      </c>
      <c r="AA230" t="s">
        <v>7448</v>
      </c>
      <c r="AB230" t="s">
        <v>3437</v>
      </c>
      <c r="AL230" t="s">
        <v>8194</v>
      </c>
      <c r="AZ230" t="s">
        <v>8995</v>
      </c>
    </row>
    <row r="231" spans="1:52">
      <c r="A231" t="s">
        <v>9042</v>
      </c>
      <c r="B231" t="s">
        <v>506</v>
      </c>
      <c r="C231" t="s">
        <v>4363</v>
      </c>
      <c r="D231" t="s">
        <v>4747</v>
      </c>
      <c r="E231" t="s">
        <v>4999</v>
      </c>
      <c r="J231" t="s">
        <v>5517</v>
      </c>
      <c r="L231" t="s">
        <v>6071</v>
      </c>
      <c r="Z231" t="s">
        <v>7096</v>
      </c>
      <c r="AA231" t="s">
        <v>7449</v>
      </c>
      <c r="AB231" t="s">
        <v>7628</v>
      </c>
      <c r="AL231" t="s">
        <v>8201</v>
      </c>
      <c r="AZ231" t="s">
        <v>8996</v>
      </c>
    </row>
    <row r="232" spans="1:52">
      <c r="A232" t="s">
        <v>9043</v>
      </c>
      <c r="B232" t="s">
        <v>3378</v>
      </c>
      <c r="C232" t="s">
        <v>4348</v>
      </c>
      <c r="D232" t="s">
        <v>4614</v>
      </c>
      <c r="E232" t="s">
        <v>5000</v>
      </c>
      <c r="J232" t="s">
        <v>5401</v>
      </c>
      <c r="L232" t="s">
        <v>6072</v>
      </c>
      <c r="Z232" t="s">
        <v>7097</v>
      </c>
      <c r="AA232" t="s">
        <v>7304</v>
      </c>
      <c r="AB232" t="s">
        <v>7629</v>
      </c>
      <c r="AL232" t="s">
        <v>8198</v>
      </c>
      <c r="AZ232" t="s">
        <v>8848</v>
      </c>
    </row>
    <row r="233" spans="1:52">
      <c r="A233" t="s">
        <v>2271</v>
      </c>
      <c r="B233" t="s">
        <v>2257</v>
      </c>
      <c r="C233" t="s">
        <v>4244</v>
      </c>
      <c r="D233" t="s">
        <v>4748</v>
      </c>
      <c r="E233" t="s">
        <v>4856</v>
      </c>
      <c r="J233" t="s">
        <v>5518</v>
      </c>
      <c r="L233" t="s">
        <v>5923</v>
      </c>
      <c r="Z233" t="s">
        <v>7098</v>
      </c>
      <c r="AA233" t="s">
        <v>7450</v>
      </c>
      <c r="AB233" t="s">
        <v>7630</v>
      </c>
      <c r="AL233" t="s">
        <v>8202</v>
      </c>
      <c r="AZ233" t="s">
        <v>8997</v>
      </c>
    </row>
    <row r="234" spans="1:52">
      <c r="A234" t="s">
        <v>9042</v>
      </c>
      <c r="B234" t="s">
        <v>3380</v>
      </c>
      <c r="C234" t="s">
        <v>4364</v>
      </c>
      <c r="D234" t="s">
        <v>4749</v>
      </c>
      <c r="E234" t="s">
        <v>5001</v>
      </c>
      <c r="J234" t="s">
        <v>5519</v>
      </c>
      <c r="L234" t="s">
        <v>6073</v>
      </c>
      <c r="Z234" t="s">
        <v>7099</v>
      </c>
      <c r="AA234" t="s">
        <v>7451</v>
      </c>
      <c r="AB234" t="s">
        <v>7631</v>
      </c>
      <c r="AL234" t="s">
        <v>8203</v>
      </c>
      <c r="AZ234" t="s">
        <v>8998</v>
      </c>
    </row>
    <row r="235" spans="1:52">
      <c r="A235" t="s">
        <v>9043</v>
      </c>
      <c r="B235" t="s">
        <v>3378</v>
      </c>
      <c r="C235" t="s">
        <v>4348</v>
      </c>
      <c r="D235" t="s">
        <v>4629</v>
      </c>
      <c r="E235" t="s">
        <v>5002</v>
      </c>
      <c r="J235" t="s">
        <v>5401</v>
      </c>
      <c r="L235" t="s">
        <v>6074</v>
      </c>
      <c r="Z235" t="s">
        <v>7100</v>
      </c>
      <c r="AA235" t="s">
        <v>7307</v>
      </c>
      <c r="AB235" t="s">
        <v>7629</v>
      </c>
      <c r="AL235" t="s">
        <v>8198</v>
      </c>
      <c r="AZ235" t="s">
        <v>8848</v>
      </c>
    </row>
    <row r="236" spans="1:52">
      <c r="A236" t="s">
        <v>2271</v>
      </c>
      <c r="B236" t="s">
        <v>2257</v>
      </c>
      <c r="C236" t="s">
        <v>4244</v>
      </c>
      <c r="D236" t="s">
        <v>4750</v>
      </c>
      <c r="E236" t="s">
        <v>4862</v>
      </c>
      <c r="J236" t="s">
        <v>5520</v>
      </c>
      <c r="L236" t="s">
        <v>6075</v>
      </c>
      <c r="Z236" t="s">
        <v>6957</v>
      </c>
      <c r="AA236" t="s">
        <v>7452</v>
      </c>
      <c r="AB236" t="s">
        <v>7515</v>
      </c>
      <c r="AL236" t="s">
        <v>7934</v>
      </c>
      <c r="AZ236" t="s">
        <v>8999</v>
      </c>
    </row>
    <row r="237" spans="1:52">
      <c r="A237" t="s">
        <v>9042</v>
      </c>
      <c r="B237" t="s">
        <v>3381</v>
      </c>
      <c r="C237" t="s">
        <v>4365</v>
      </c>
      <c r="D237" t="s">
        <v>4751</v>
      </c>
      <c r="E237" t="s">
        <v>5003</v>
      </c>
      <c r="J237" t="s">
        <v>5521</v>
      </c>
      <c r="L237" t="s">
        <v>6076</v>
      </c>
      <c r="Z237" t="s">
        <v>7101</v>
      </c>
      <c r="AA237" t="s">
        <v>7453</v>
      </c>
      <c r="AB237" t="s">
        <v>7632</v>
      </c>
      <c r="AL237" t="s">
        <v>8204</v>
      </c>
      <c r="AZ237" t="s">
        <v>9000</v>
      </c>
    </row>
    <row r="238" spans="1:52">
      <c r="A238" t="s">
        <v>9043</v>
      </c>
      <c r="B238" t="s">
        <v>3382</v>
      </c>
      <c r="C238" t="s">
        <v>4348</v>
      </c>
      <c r="D238" t="s">
        <v>3517</v>
      </c>
      <c r="E238" t="s">
        <v>5004</v>
      </c>
      <c r="J238" t="s">
        <v>5419</v>
      </c>
      <c r="L238" t="s">
        <v>6077</v>
      </c>
      <c r="Z238" t="s">
        <v>7102</v>
      </c>
      <c r="AA238" t="s">
        <v>3437</v>
      </c>
      <c r="AB238" t="s">
        <v>7629</v>
      </c>
      <c r="AL238" t="s">
        <v>8205</v>
      </c>
      <c r="AZ238" t="s">
        <v>8848</v>
      </c>
    </row>
    <row r="239" spans="1:52">
      <c r="A239" t="s">
        <v>2271</v>
      </c>
      <c r="B239" t="s">
        <v>3725</v>
      </c>
      <c r="C239" t="s">
        <v>4244</v>
      </c>
      <c r="D239" t="s">
        <v>4752</v>
      </c>
      <c r="E239" t="s">
        <v>4862</v>
      </c>
      <c r="J239" t="s">
        <v>5522</v>
      </c>
      <c r="L239" t="s">
        <v>5926</v>
      </c>
      <c r="Z239" t="s">
        <v>6957</v>
      </c>
      <c r="AA239" t="s">
        <v>7454</v>
      </c>
      <c r="AB239" t="s">
        <v>7630</v>
      </c>
      <c r="AL239" t="s">
        <v>8206</v>
      </c>
      <c r="AZ239" t="s">
        <v>9001</v>
      </c>
    </row>
    <row r="240" spans="1:52">
      <c r="A240" t="s">
        <v>9042</v>
      </c>
      <c r="B240" t="s">
        <v>3383</v>
      </c>
      <c r="C240" t="s">
        <v>4366</v>
      </c>
      <c r="D240" t="s">
        <v>4751</v>
      </c>
      <c r="E240" t="s">
        <v>5005</v>
      </c>
      <c r="J240" t="s">
        <v>5521</v>
      </c>
      <c r="L240" t="s">
        <v>6078</v>
      </c>
      <c r="Z240" t="s">
        <v>7103</v>
      </c>
      <c r="AA240" t="s">
        <v>7455</v>
      </c>
      <c r="AB240" t="s">
        <v>7633</v>
      </c>
      <c r="AL240" t="s">
        <v>8207</v>
      </c>
      <c r="AZ240" t="s">
        <v>9002</v>
      </c>
    </row>
    <row r="241" spans="1:52">
      <c r="A241" t="s">
        <v>9043</v>
      </c>
      <c r="B241" t="s">
        <v>3382</v>
      </c>
      <c r="C241" t="s">
        <v>4348</v>
      </c>
      <c r="D241" t="s">
        <v>4614</v>
      </c>
      <c r="E241" t="s">
        <v>5006</v>
      </c>
      <c r="J241" t="s">
        <v>5374</v>
      </c>
      <c r="L241" t="s">
        <v>6079</v>
      </c>
      <c r="Z241" t="s">
        <v>7104</v>
      </c>
      <c r="AA241" t="s">
        <v>7456</v>
      </c>
      <c r="AB241" t="s">
        <v>7634</v>
      </c>
      <c r="AL241" t="s">
        <v>8208</v>
      </c>
      <c r="AZ241" t="s">
        <v>8848</v>
      </c>
    </row>
    <row r="242" spans="1:52">
      <c r="A242" t="s">
        <v>2271</v>
      </c>
      <c r="B242" t="s">
        <v>3735</v>
      </c>
      <c r="C242" t="s">
        <v>4244</v>
      </c>
      <c r="D242" t="s">
        <v>4753</v>
      </c>
      <c r="E242" t="s">
        <v>4908</v>
      </c>
      <c r="J242" t="s">
        <v>5523</v>
      </c>
      <c r="L242" t="s">
        <v>5926</v>
      </c>
      <c r="Z242" t="s">
        <v>7045</v>
      </c>
      <c r="AA242" t="s">
        <v>7457</v>
      </c>
      <c r="AB242" t="s">
        <v>7630</v>
      </c>
      <c r="AL242" t="s">
        <v>8031</v>
      </c>
      <c r="AZ242" t="s">
        <v>9003</v>
      </c>
    </row>
    <row r="243" spans="1:52">
      <c r="A243" t="s">
        <v>9042</v>
      </c>
      <c r="B243" t="s">
        <v>3385</v>
      </c>
      <c r="C243" t="s">
        <v>4367</v>
      </c>
      <c r="D243" t="s">
        <v>4754</v>
      </c>
      <c r="E243" t="s">
        <v>5007</v>
      </c>
      <c r="J243" t="s">
        <v>5524</v>
      </c>
      <c r="L243" t="s">
        <v>6080</v>
      </c>
      <c r="Z243" t="s">
        <v>7105</v>
      </c>
      <c r="AA243" t="s">
        <v>7458</v>
      </c>
      <c r="AB243" t="s">
        <v>7635</v>
      </c>
      <c r="AL243" t="s">
        <v>8209</v>
      </c>
      <c r="AZ243" t="s">
        <v>9004</v>
      </c>
    </row>
    <row r="244" spans="1:52">
      <c r="A244" t="s">
        <v>9043</v>
      </c>
      <c r="B244" t="s">
        <v>3386</v>
      </c>
      <c r="C244" t="s">
        <v>4348</v>
      </c>
      <c r="D244" t="s">
        <v>4629</v>
      </c>
      <c r="E244" t="s">
        <v>5008</v>
      </c>
      <c r="J244" t="s">
        <v>5374</v>
      </c>
      <c r="L244" t="s">
        <v>6081</v>
      </c>
      <c r="Z244" t="s">
        <v>7106</v>
      </c>
      <c r="AA244" t="s">
        <v>7337</v>
      </c>
      <c r="AB244" t="s">
        <v>7629</v>
      </c>
      <c r="AL244" t="s">
        <v>8208</v>
      </c>
      <c r="AZ244" t="s">
        <v>8848</v>
      </c>
    </row>
    <row r="245" spans="1:52">
      <c r="A245" t="s">
        <v>2271</v>
      </c>
      <c r="B245" t="s">
        <v>3387</v>
      </c>
      <c r="C245" t="s">
        <v>3517</v>
      </c>
      <c r="D245" t="s">
        <v>4755</v>
      </c>
      <c r="E245" t="s">
        <v>5009</v>
      </c>
      <c r="J245" t="s">
        <v>5525</v>
      </c>
      <c r="L245" t="s">
        <v>6063</v>
      </c>
      <c r="Z245" t="s">
        <v>6957</v>
      </c>
      <c r="AA245" t="s">
        <v>7459</v>
      </c>
      <c r="AB245" t="s">
        <v>3437</v>
      </c>
      <c r="AL245" t="s">
        <v>8068</v>
      </c>
      <c r="AZ245" t="s">
        <v>9005</v>
      </c>
    </row>
    <row r="246" spans="1:52">
      <c r="A246" t="s">
        <v>9042</v>
      </c>
      <c r="B246" t="s">
        <v>3388</v>
      </c>
      <c r="C246" t="s">
        <v>4368</v>
      </c>
      <c r="D246" t="s">
        <v>4756</v>
      </c>
      <c r="E246" t="s">
        <v>5010</v>
      </c>
      <c r="J246" t="s">
        <v>5524</v>
      </c>
      <c r="L246" t="s">
        <v>6082</v>
      </c>
      <c r="Z246" t="s">
        <v>7107</v>
      </c>
      <c r="AA246" t="s">
        <v>7460</v>
      </c>
      <c r="AB246" t="s">
        <v>7636</v>
      </c>
      <c r="AL246" t="s">
        <v>8210</v>
      </c>
      <c r="AZ246" t="s">
        <v>9006</v>
      </c>
    </row>
    <row r="247" spans="1:52">
      <c r="A247" t="s">
        <v>9043</v>
      </c>
      <c r="B247" t="s">
        <v>3389</v>
      </c>
      <c r="C247" t="s">
        <v>4348</v>
      </c>
      <c r="D247" t="s">
        <v>4605</v>
      </c>
      <c r="E247" t="s">
        <v>5011</v>
      </c>
      <c r="J247" t="s">
        <v>5372</v>
      </c>
      <c r="L247" t="s">
        <v>6083</v>
      </c>
      <c r="Z247" t="s">
        <v>7108</v>
      </c>
      <c r="AA247" t="s">
        <v>7318</v>
      </c>
      <c r="AB247" t="s">
        <v>7629</v>
      </c>
      <c r="AL247" t="s">
        <v>8211</v>
      </c>
      <c r="AZ247" t="s">
        <v>8848</v>
      </c>
    </row>
    <row r="248" spans="1:52">
      <c r="A248" t="s">
        <v>2271</v>
      </c>
      <c r="B248" t="s">
        <v>3736</v>
      </c>
      <c r="C248" t="s">
        <v>4244</v>
      </c>
      <c r="D248" t="s">
        <v>4757</v>
      </c>
      <c r="E248" t="s">
        <v>4865</v>
      </c>
      <c r="J248" t="s">
        <v>5526</v>
      </c>
      <c r="L248" t="s">
        <v>5909</v>
      </c>
      <c r="Z248" t="s">
        <v>6957</v>
      </c>
      <c r="AA248" t="s">
        <v>7461</v>
      </c>
      <c r="AB248" t="s">
        <v>3437</v>
      </c>
      <c r="AL248" t="s">
        <v>8212</v>
      </c>
      <c r="AZ248" t="s">
        <v>9007</v>
      </c>
    </row>
    <row r="249" spans="1:52">
      <c r="A249" t="s">
        <v>9042</v>
      </c>
      <c r="B249" t="s">
        <v>3391</v>
      </c>
      <c r="C249" t="s">
        <v>4369</v>
      </c>
      <c r="D249" t="s">
        <v>4758</v>
      </c>
      <c r="E249" t="s">
        <v>5012</v>
      </c>
      <c r="J249" t="s">
        <v>5527</v>
      </c>
      <c r="L249" t="s">
        <v>6084</v>
      </c>
      <c r="Z249" t="s">
        <v>7109</v>
      </c>
      <c r="AA249" t="s">
        <v>7462</v>
      </c>
      <c r="AB249" t="s">
        <v>7637</v>
      </c>
      <c r="AL249" t="s">
        <v>8213</v>
      </c>
      <c r="AZ249" t="s">
        <v>9008</v>
      </c>
    </row>
    <row r="250" spans="1:52">
      <c r="A250" t="s">
        <v>9043</v>
      </c>
      <c r="B250" t="s">
        <v>3392</v>
      </c>
      <c r="C250" t="s">
        <v>4348</v>
      </c>
      <c r="D250" t="s">
        <v>4605</v>
      </c>
      <c r="E250" t="s">
        <v>5013</v>
      </c>
      <c r="J250" t="s">
        <v>5401</v>
      </c>
      <c r="L250" t="s">
        <v>6085</v>
      </c>
      <c r="Z250" t="s">
        <v>7110</v>
      </c>
      <c r="AA250" t="s">
        <v>7301</v>
      </c>
      <c r="AB250" t="s">
        <v>7629</v>
      </c>
      <c r="AL250" t="s">
        <v>8214</v>
      </c>
      <c r="AZ250" t="s">
        <v>8848</v>
      </c>
    </row>
    <row r="251" spans="1:52">
      <c r="A251" t="s">
        <v>2271</v>
      </c>
      <c r="B251" t="s">
        <v>3330</v>
      </c>
      <c r="C251" t="s">
        <v>3517</v>
      </c>
      <c r="D251" t="s">
        <v>4759</v>
      </c>
      <c r="E251" t="s">
        <v>4862</v>
      </c>
      <c r="J251" t="s">
        <v>5528</v>
      </c>
      <c r="L251" t="s">
        <v>6086</v>
      </c>
      <c r="Z251" t="s">
        <v>6957</v>
      </c>
      <c r="AA251" t="s">
        <v>7463</v>
      </c>
      <c r="AB251" t="s">
        <v>3437</v>
      </c>
      <c r="AL251" t="s">
        <v>7152</v>
      </c>
      <c r="AZ251" t="s">
        <v>9009</v>
      </c>
    </row>
    <row r="252" spans="1:52">
      <c r="A252" t="s">
        <v>9042</v>
      </c>
      <c r="B252" t="s">
        <v>3393</v>
      </c>
      <c r="C252" t="s">
        <v>4370</v>
      </c>
      <c r="D252" t="s">
        <v>4760</v>
      </c>
      <c r="E252" t="s">
        <v>5014</v>
      </c>
      <c r="J252" t="s">
        <v>5529</v>
      </c>
      <c r="L252" t="s">
        <v>6087</v>
      </c>
      <c r="Z252" t="s">
        <v>7111</v>
      </c>
      <c r="AA252" t="s">
        <v>7462</v>
      </c>
      <c r="AB252" t="s">
        <v>7638</v>
      </c>
      <c r="AL252" t="s">
        <v>8215</v>
      </c>
      <c r="AZ252" t="s">
        <v>9010</v>
      </c>
    </row>
    <row r="253" spans="1:52">
      <c r="A253" t="s">
        <v>9043</v>
      </c>
      <c r="B253" t="s">
        <v>3392</v>
      </c>
      <c r="C253" t="s">
        <v>4348</v>
      </c>
      <c r="D253" t="s">
        <v>4629</v>
      </c>
      <c r="E253" t="s">
        <v>5015</v>
      </c>
      <c r="J253" t="s">
        <v>5390</v>
      </c>
      <c r="L253" t="s">
        <v>6088</v>
      </c>
      <c r="Z253" t="s">
        <v>7112</v>
      </c>
      <c r="AA253" t="s">
        <v>7307</v>
      </c>
      <c r="AB253" t="s">
        <v>7639</v>
      </c>
      <c r="AL253" t="s">
        <v>8216</v>
      </c>
      <c r="AZ253" t="s">
        <v>8848</v>
      </c>
    </row>
    <row r="254" spans="1:52">
      <c r="A254" t="s">
        <v>2271</v>
      </c>
      <c r="B254" t="s">
        <v>3727</v>
      </c>
      <c r="C254" t="s">
        <v>4244</v>
      </c>
      <c r="D254" t="s">
        <v>4761</v>
      </c>
      <c r="E254" t="s">
        <v>579</v>
      </c>
      <c r="J254" t="s">
        <v>5530</v>
      </c>
      <c r="L254" t="s">
        <v>6068</v>
      </c>
      <c r="Z254" t="s">
        <v>6970</v>
      </c>
      <c r="AA254" t="s">
        <v>7464</v>
      </c>
      <c r="AB254" t="s">
        <v>7509</v>
      </c>
      <c r="AL254" t="s">
        <v>7152</v>
      </c>
      <c r="AZ254" t="s">
        <v>9011</v>
      </c>
    </row>
    <row r="255" spans="1:52">
      <c r="A255" t="s">
        <v>9042</v>
      </c>
      <c r="B255" t="s">
        <v>3394</v>
      </c>
      <c r="C255" t="s">
        <v>4371</v>
      </c>
      <c r="D255" t="s">
        <v>4762</v>
      </c>
      <c r="E255" t="s">
        <v>5016</v>
      </c>
      <c r="J255" t="s">
        <v>5529</v>
      </c>
      <c r="L255" t="s">
        <v>6089</v>
      </c>
      <c r="Z255" t="s">
        <v>7113</v>
      </c>
      <c r="AA255" t="s">
        <v>7465</v>
      </c>
      <c r="AB255" t="s">
        <v>7640</v>
      </c>
      <c r="AL255" t="s">
        <v>8217</v>
      </c>
      <c r="AZ255" t="s">
        <v>9012</v>
      </c>
    </row>
    <row r="256" spans="1:52">
      <c r="A256" t="s">
        <v>9043</v>
      </c>
      <c r="B256" t="s">
        <v>3395</v>
      </c>
      <c r="C256" t="s">
        <v>4348</v>
      </c>
      <c r="D256" t="s">
        <v>4605</v>
      </c>
      <c r="E256" t="s">
        <v>5017</v>
      </c>
      <c r="J256" t="s">
        <v>5384</v>
      </c>
      <c r="L256" t="s">
        <v>6090</v>
      </c>
      <c r="Z256" t="s">
        <v>7112</v>
      </c>
      <c r="AA256" t="s">
        <v>7307</v>
      </c>
      <c r="AB256" t="s">
        <v>7641</v>
      </c>
      <c r="AL256" t="s">
        <v>8218</v>
      </c>
      <c r="AZ256" t="s">
        <v>8848</v>
      </c>
    </row>
    <row r="257" spans="1:38">
      <c r="A257" t="s">
        <v>2271</v>
      </c>
      <c r="B257" t="s">
        <v>3730</v>
      </c>
      <c r="C257" t="s">
        <v>4244</v>
      </c>
      <c r="D257" t="s">
        <v>4763</v>
      </c>
      <c r="E257" t="s">
        <v>4865</v>
      </c>
      <c r="J257" t="s">
        <v>5531</v>
      </c>
      <c r="L257" t="s">
        <v>5929</v>
      </c>
      <c r="Z257" t="s">
        <v>6553</v>
      </c>
      <c r="AA257" t="s">
        <v>7466</v>
      </c>
      <c r="AB257" t="s">
        <v>7473</v>
      </c>
      <c r="AL257" t="s">
        <v>8081</v>
      </c>
    </row>
    <row r="258" spans="1:38">
      <c r="A258" t="s">
        <v>9042</v>
      </c>
      <c r="B258" t="s">
        <v>3396</v>
      </c>
      <c r="C258" t="s">
        <v>4372</v>
      </c>
      <c r="D258" t="s">
        <v>4764</v>
      </c>
      <c r="E258" t="s">
        <v>5018</v>
      </c>
      <c r="J258" t="s">
        <v>5532</v>
      </c>
      <c r="L258" t="s">
        <v>6091</v>
      </c>
      <c r="Z258" t="s">
        <v>7114</v>
      </c>
      <c r="AA258" t="s">
        <v>7467</v>
      </c>
      <c r="AB258" t="s">
        <v>7642</v>
      </c>
      <c r="AL258" t="s">
        <v>8219</v>
      </c>
    </row>
    <row r="259" spans="1:38">
      <c r="A259" t="s">
        <v>9043</v>
      </c>
      <c r="B259" t="s">
        <v>3397</v>
      </c>
      <c r="C259" t="s">
        <v>4348</v>
      </c>
      <c r="D259" t="s">
        <v>4629</v>
      </c>
      <c r="E259" t="s">
        <v>5019</v>
      </c>
      <c r="J259" t="s">
        <v>5374</v>
      </c>
      <c r="L259" t="s">
        <v>6090</v>
      </c>
      <c r="Z259" t="s">
        <v>7112</v>
      </c>
      <c r="AA259" t="s">
        <v>6866</v>
      </c>
      <c r="AB259" t="s">
        <v>7643</v>
      </c>
      <c r="AL259" t="s">
        <v>8220</v>
      </c>
    </row>
    <row r="260" spans="1:38">
      <c r="A260" t="s">
        <v>2271</v>
      </c>
      <c r="B260" t="s">
        <v>3379</v>
      </c>
      <c r="C260" t="s">
        <v>4244</v>
      </c>
      <c r="D260" t="s">
        <v>4765</v>
      </c>
      <c r="E260" t="s">
        <v>579</v>
      </c>
      <c r="J260" t="s">
        <v>5533</v>
      </c>
      <c r="L260" t="s">
        <v>6044</v>
      </c>
      <c r="Z260" t="s">
        <v>6970</v>
      </c>
      <c r="AA260" t="s">
        <v>7468</v>
      </c>
      <c r="AB260" t="s">
        <v>7476</v>
      </c>
      <c r="AL260" t="s">
        <v>8037</v>
      </c>
    </row>
    <row r="261" spans="1:38">
      <c r="A261" t="s">
        <v>9042</v>
      </c>
      <c r="B261" t="s">
        <v>3398</v>
      </c>
      <c r="C261" t="s">
        <v>4373</v>
      </c>
      <c r="D261" t="s">
        <v>4766</v>
      </c>
      <c r="E261" t="s">
        <v>5020</v>
      </c>
      <c r="J261" t="s">
        <v>5532</v>
      </c>
      <c r="L261" t="s">
        <v>6092</v>
      </c>
      <c r="Z261" t="s">
        <v>7115</v>
      </c>
      <c r="AA261" t="s">
        <v>7469</v>
      </c>
      <c r="AB261" t="s">
        <v>7644</v>
      </c>
      <c r="AL261" t="s">
        <v>8221</v>
      </c>
    </row>
    <row r="262" spans="1:38">
      <c r="A262" t="s">
        <v>9043</v>
      </c>
      <c r="B262" t="s">
        <v>3399</v>
      </c>
      <c r="C262" t="s">
        <v>4348</v>
      </c>
      <c r="D262" t="s">
        <v>4609</v>
      </c>
      <c r="E262" t="s">
        <v>5021</v>
      </c>
      <c r="J262" t="s">
        <v>5401</v>
      </c>
      <c r="L262" t="s">
        <v>6093</v>
      </c>
      <c r="Z262" t="s">
        <v>7112</v>
      </c>
      <c r="AA262" t="s">
        <v>7307</v>
      </c>
      <c r="AB262" t="s">
        <v>7645</v>
      </c>
      <c r="AL262" t="s">
        <v>8222</v>
      </c>
    </row>
    <row r="263" spans="1:38">
      <c r="A263" t="s">
        <v>2271</v>
      </c>
      <c r="B263" t="s">
        <v>3736</v>
      </c>
      <c r="C263" t="s">
        <v>4244</v>
      </c>
      <c r="D263" t="s">
        <v>4767</v>
      </c>
      <c r="E263" t="s">
        <v>577</v>
      </c>
      <c r="J263" t="s">
        <v>5534</v>
      </c>
      <c r="L263" t="s">
        <v>5937</v>
      </c>
      <c r="Z263" t="s">
        <v>6968</v>
      </c>
      <c r="AB263" t="s">
        <v>7479</v>
      </c>
      <c r="AL263" t="s">
        <v>6336</v>
      </c>
    </row>
    <row r="264" spans="1:38">
      <c r="A264" t="s">
        <v>9042</v>
      </c>
      <c r="B264" t="s">
        <v>3400</v>
      </c>
      <c r="C264" t="s">
        <v>4374</v>
      </c>
      <c r="D264" t="s">
        <v>4766</v>
      </c>
      <c r="E264" t="s">
        <v>5022</v>
      </c>
      <c r="J264" t="s">
        <v>5535</v>
      </c>
      <c r="L264" t="s">
        <v>6094</v>
      </c>
      <c r="Z264" t="s">
        <v>7116</v>
      </c>
      <c r="AB264" t="s">
        <v>7646</v>
      </c>
      <c r="AL264" t="s">
        <v>8223</v>
      </c>
    </row>
    <row r="265" spans="1:38">
      <c r="A265" t="s">
        <v>9043</v>
      </c>
      <c r="B265" t="s">
        <v>3401</v>
      </c>
      <c r="C265" t="s">
        <v>4375</v>
      </c>
      <c r="D265" t="s">
        <v>4768</v>
      </c>
      <c r="E265" t="s">
        <v>5023</v>
      </c>
      <c r="J265" t="s">
        <v>5374</v>
      </c>
      <c r="L265" t="s">
        <v>6095</v>
      </c>
      <c r="Z265" t="s">
        <v>7117</v>
      </c>
      <c r="AB265" t="s">
        <v>7647</v>
      </c>
      <c r="AL265" t="s">
        <v>8222</v>
      </c>
    </row>
    <row r="266" spans="1:38">
      <c r="A266" t="s">
        <v>2271</v>
      </c>
      <c r="B266" t="s">
        <v>3730</v>
      </c>
      <c r="C266" t="s">
        <v>4232</v>
      </c>
      <c r="D266" t="s">
        <v>4769</v>
      </c>
      <c r="E266" t="s">
        <v>4853</v>
      </c>
      <c r="J266" t="s">
        <v>5536</v>
      </c>
      <c r="L266" t="s">
        <v>5906</v>
      </c>
      <c r="Z266" t="s">
        <v>7025</v>
      </c>
      <c r="AB266" t="s">
        <v>7527</v>
      </c>
      <c r="AL266" t="s">
        <v>6336</v>
      </c>
    </row>
    <row r="267" spans="1:38">
      <c r="A267" t="s">
        <v>9042</v>
      </c>
      <c r="B267" t="s">
        <v>3402</v>
      </c>
      <c r="C267" t="s">
        <v>4376</v>
      </c>
      <c r="D267" t="s">
        <v>4770</v>
      </c>
      <c r="E267" t="s">
        <v>5024</v>
      </c>
      <c r="J267" t="s">
        <v>5537</v>
      </c>
      <c r="L267" t="s">
        <v>6096</v>
      </c>
      <c r="Z267" t="s">
        <v>7118</v>
      </c>
      <c r="AB267" t="s">
        <v>7648</v>
      </c>
      <c r="AL267" t="s">
        <v>8224</v>
      </c>
    </row>
    <row r="268" spans="1:38">
      <c r="A268" t="s">
        <v>9043</v>
      </c>
      <c r="B268" t="s">
        <v>3403</v>
      </c>
      <c r="C268" t="s">
        <v>4377</v>
      </c>
      <c r="D268" t="s">
        <v>4626</v>
      </c>
      <c r="E268" t="s">
        <v>5025</v>
      </c>
      <c r="J268" t="s">
        <v>5538</v>
      </c>
      <c r="L268" t="s">
        <v>6097</v>
      </c>
      <c r="Z268" t="s">
        <v>7112</v>
      </c>
      <c r="AB268" t="s">
        <v>7649</v>
      </c>
      <c r="AL268" t="s">
        <v>8225</v>
      </c>
    </row>
    <row r="269" spans="1:38">
      <c r="A269" t="s">
        <v>2271</v>
      </c>
      <c r="B269" t="s">
        <v>3243</v>
      </c>
      <c r="C269" t="s">
        <v>4232</v>
      </c>
      <c r="D269" t="s">
        <v>4771</v>
      </c>
      <c r="E269" t="s">
        <v>4908</v>
      </c>
      <c r="J269" t="s">
        <v>5539</v>
      </c>
      <c r="L269" t="s">
        <v>6098</v>
      </c>
      <c r="Z269" t="s">
        <v>6957</v>
      </c>
      <c r="AB269" t="s">
        <v>7483</v>
      </c>
      <c r="AL269" t="s">
        <v>8194</v>
      </c>
    </row>
    <row r="270" spans="1:38">
      <c r="A270" t="s">
        <v>9042</v>
      </c>
      <c r="B270" t="s">
        <v>3404</v>
      </c>
      <c r="C270" t="s">
        <v>4378</v>
      </c>
      <c r="D270" t="s">
        <v>4772</v>
      </c>
      <c r="E270" t="s">
        <v>5026</v>
      </c>
      <c r="J270" t="s">
        <v>5540</v>
      </c>
      <c r="L270" t="s">
        <v>6099</v>
      </c>
      <c r="Z270" t="s">
        <v>7119</v>
      </c>
      <c r="AB270" t="s">
        <v>7650</v>
      </c>
      <c r="AL270" t="s">
        <v>8226</v>
      </c>
    </row>
    <row r="271" spans="1:38">
      <c r="A271" t="s">
        <v>9043</v>
      </c>
      <c r="B271" t="s">
        <v>3405</v>
      </c>
      <c r="C271" t="s">
        <v>4379</v>
      </c>
      <c r="D271" t="s">
        <v>4614</v>
      </c>
      <c r="E271" t="s">
        <v>5027</v>
      </c>
      <c r="J271" t="s">
        <v>5374</v>
      </c>
      <c r="L271" t="s">
        <v>6100</v>
      </c>
      <c r="Z271" t="s">
        <v>7120</v>
      </c>
      <c r="AB271" t="s">
        <v>7651</v>
      </c>
      <c r="AL271" t="s">
        <v>8227</v>
      </c>
    </row>
    <row r="272" spans="1:38">
      <c r="A272" t="s">
        <v>2271</v>
      </c>
      <c r="B272" t="s">
        <v>3728</v>
      </c>
      <c r="C272" t="s">
        <v>4247</v>
      </c>
      <c r="D272" t="s">
        <v>4773</v>
      </c>
      <c r="E272" t="s">
        <v>4856</v>
      </c>
      <c r="J272" t="s">
        <v>5541</v>
      </c>
      <c r="L272" t="s">
        <v>5963</v>
      </c>
      <c r="Z272" t="s">
        <v>6362</v>
      </c>
      <c r="AB272" t="s">
        <v>7479</v>
      </c>
      <c r="AL272" t="s">
        <v>7152</v>
      </c>
    </row>
    <row r="273" spans="1:38">
      <c r="A273" t="s">
        <v>9042</v>
      </c>
      <c r="B273" t="s">
        <v>3406</v>
      </c>
      <c r="C273" t="s">
        <v>4380</v>
      </c>
      <c r="D273" t="s">
        <v>4774</v>
      </c>
      <c r="E273" t="s">
        <v>5028</v>
      </c>
      <c r="J273" t="s">
        <v>5542</v>
      </c>
      <c r="L273" t="s">
        <v>6101</v>
      </c>
      <c r="Z273" t="s">
        <v>7121</v>
      </c>
      <c r="AB273" t="s">
        <v>7652</v>
      </c>
      <c r="AL273" t="s">
        <v>8228</v>
      </c>
    </row>
    <row r="274" spans="1:38">
      <c r="A274" t="s">
        <v>9043</v>
      </c>
      <c r="B274" t="s">
        <v>3407</v>
      </c>
      <c r="C274" t="s">
        <v>4381</v>
      </c>
      <c r="D274" t="s">
        <v>4602</v>
      </c>
      <c r="E274" t="s">
        <v>5029</v>
      </c>
      <c r="J274" t="s">
        <v>5372</v>
      </c>
      <c r="L274" t="s">
        <v>6102</v>
      </c>
      <c r="Z274" t="s">
        <v>7120</v>
      </c>
      <c r="AB274" t="s">
        <v>7653</v>
      </c>
      <c r="AL274" t="s">
        <v>8229</v>
      </c>
    </row>
    <row r="275" spans="1:38">
      <c r="A275" t="s">
        <v>2271</v>
      </c>
      <c r="B275" t="s">
        <v>3229</v>
      </c>
      <c r="C275" t="s">
        <v>4247</v>
      </c>
      <c r="D275" t="s">
        <v>4775</v>
      </c>
      <c r="E275" t="s">
        <v>577</v>
      </c>
      <c r="J275" t="s">
        <v>5543</v>
      </c>
      <c r="L275" t="s">
        <v>6103</v>
      </c>
      <c r="Z275" t="s">
        <v>7075</v>
      </c>
      <c r="AB275" t="s">
        <v>7515</v>
      </c>
      <c r="AL275" t="s">
        <v>8125</v>
      </c>
    </row>
    <row r="276" spans="1:38">
      <c r="A276" t="s">
        <v>9042</v>
      </c>
      <c r="B276" t="s">
        <v>3408</v>
      </c>
      <c r="C276" t="s">
        <v>4382</v>
      </c>
      <c r="D276" t="s">
        <v>4776</v>
      </c>
      <c r="E276" t="s">
        <v>5030</v>
      </c>
      <c r="J276" t="s">
        <v>5544</v>
      </c>
      <c r="L276" t="s">
        <v>6104</v>
      </c>
      <c r="Z276" t="s">
        <v>7122</v>
      </c>
      <c r="AB276" t="s">
        <v>7654</v>
      </c>
      <c r="AL276" t="s">
        <v>8230</v>
      </c>
    </row>
    <row r="277" spans="1:38">
      <c r="A277" t="s">
        <v>9043</v>
      </c>
      <c r="B277" t="s">
        <v>3409</v>
      </c>
      <c r="C277" t="s">
        <v>4383</v>
      </c>
      <c r="D277" t="s">
        <v>4614</v>
      </c>
      <c r="E277" t="s">
        <v>5031</v>
      </c>
      <c r="J277" t="s">
        <v>5396</v>
      </c>
      <c r="L277" t="s">
        <v>6105</v>
      </c>
      <c r="Z277" t="s">
        <v>7123</v>
      </c>
      <c r="AB277" t="s">
        <v>7655</v>
      </c>
      <c r="AL277" t="s">
        <v>8231</v>
      </c>
    </row>
    <row r="278" spans="1:38">
      <c r="A278" t="s">
        <v>2271</v>
      </c>
      <c r="B278" t="s">
        <v>3737</v>
      </c>
      <c r="C278" t="s">
        <v>4235</v>
      </c>
      <c r="D278" t="s">
        <v>4777</v>
      </c>
      <c r="E278" t="s">
        <v>577</v>
      </c>
      <c r="J278" t="s">
        <v>5545</v>
      </c>
      <c r="L278" t="s">
        <v>5937</v>
      </c>
      <c r="Z278" t="s">
        <v>6957</v>
      </c>
      <c r="AB278" t="s">
        <v>7573</v>
      </c>
      <c r="AL278" t="s">
        <v>7152</v>
      </c>
    </row>
    <row r="279" spans="1:38">
      <c r="A279" t="s">
        <v>9042</v>
      </c>
      <c r="B279" t="s">
        <v>3411</v>
      </c>
      <c r="C279" t="s">
        <v>4384</v>
      </c>
      <c r="D279" t="s">
        <v>4778</v>
      </c>
      <c r="E279" t="s">
        <v>5032</v>
      </c>
      <c r="J279" t="s">
        <v>5546</v>
      </c>
      <c r="L279" t="s">
        <v>6106</v>
      </c>
      <c r="Z279" t="s">
        <v>7124</v>
      </c>
      <c r="AB279" t="s">
        <v>7656</v>
      </c>
      <c r="AL279" t="s">
        <v>8232</v>
      </c>
    </row>
    <row r="280" spans="1:38">
      <c r="A280" t="s">
        <v>9043</v>
      </c>
      <c r="B280" t="s">
        <v>3412</v>
      </c>
      <c r="C280" t="s">
        <v>4385</v>
      </c>
      <c r="D280" t="s">
        <v>4605</v>
      </c>
      <c r="E280" t="s">
        <v>5033</v>
      </c>
      <c r="J280" t="s">
        <v>5419</v>
      </c>
      <c r="L280" t="s">
        <v>6107</v>
      </c>
      <c r="Z280" t="s">
        <v>7125</v>
      </c>
      <c r="AB280" t="s">
        <v>7657</v>
      </c>
      <c r="AL280" t="s">
        <v>8233</v>
      </c>
    </row>
    <row r="281" spans="1:38">
      <c r="A281" t="s">
        <v>2271</v>
      </c>
      <c r="B281" t="s">
        <v>1247</v>
      </c>
      <c r="C281" t="s">
        <v>4235</v>
      </c>
      <c r="D281" t="s">
        <v>4779</v>
      </c>
      <c r="E281" t="s">
        <v>4862</v>
      </c>
      <c r="J281" t="s">
        <v>5547</v>
      </c>
      <c r="L281" t="s">
        <v>5909</v>
      </c>
      <c r="Z281" t="s">
        <v>6968</v>
      </c>
      <c r="AB281" t="s">
        <v>7515</v>
      </c>
      <c r="AL281" t="s">
        <v>8034</v>
      </c>
    </row>
    <row r="282" spans="1:38">
      <c r="A282" t="s">
        <v>9042</v>
      </c>
      <c r="B282" t="s">
        <v>3413</v>
      </c>
      <c r="C282" t="s">
        <v>4386</v>
      </c>
      <c r="D282" t="s">
        <v>4780</v>
      </c>
      <c r="E282" t="s">
        <v>5034</v>
      </c>
      <c r="J282" t="s">
        <v>5548</v>
      </c>
      <c r="L282" t="s">
        <v>6108</v>
      </c>
      <c r="Z282" t="s">
        <v>7126</v>
      </c>
      <c r="AB282" t="s">
        <v>7658</v>
      </c>
      <c r="AL282" t="s">
        <v>8234</v>
      </c>
    </row>
    <row r="283" spans="1:38">
      <c r="A283" t="s">
        <v>9043</v>
      </c>
      <c r="B283" t="s">
        <v>3414</v>
      </c>
      <c r="C283" t="s">
        <v>4387</v>
      </c>
      <c r="D283" t="s">
        <v>4605</v>
      </c>
      <c r="E283" t="s">
        <v>5035</v>
      </c>
      <c r="J283" t="s">
        <v>5374</v>
      </c>
      <c r="L283" t="s">
        <v>6109</v>
      </c>
      <c r="Z283" t="s">
        <v>7125</v>
      </c>
      <c r="AB283" t="s">
        <v>7659</v>
      </c>
      <c r="AL283" t="s">
        <v>8235</v>
      </c>
    </row>
    <row r="284" spans="1:38">
      <c r="A284" t="s">
        <v>2271</v>
      </c>
      <c r="B284" t="s">
        <v>3722</v>
      </c>
      <c r="C284" t="s">
        <v>4235</v>
      </c>
      <c r="D284" t="s">
        <v>4781</v>
      </c>
      <c r="E284" t="s">
        <v>577</v>
      </c>
      <c r="J284" t="s">
        <v>5549</v>
      </c>
      <c r="L284" t="s">
        <v>5932</v>
      </c>
      <c r="Z284" t="s">
        <v>6957</v>
      </c>
      <c r="AB284" t="s">
        <v>7509</v>
      </c>
      <c r="AL284" t="s">
        <v>8236</v>
      </c>
    </row>
    <row r="285" spans="1:38">
      <c r="A285" t="s">
        <v>9042</v>
      </c>
      <c r="B285" t="s">
        <v>3415</v>
      </c>
      <c r="C285" t="s">
        <v>4388</v>
      </c>
      <c r="D285" t="s">
        <v>4782</v>
      </c>
      <c r="E285" t="s">
        <v>5036</v>
      </c>
      <c r="J285" t="s">
        <v>5548</v>
      </c>
      <c r="L285" t="s">
        <v>6110</v>
      </c>
      <c r="Z285" t="s">
        <v>7127</v>
      </c>
      <c r="AB285" t="s">
        <v>7660</v>
      </c>
      <c r="AL285" t="s">
        <v>8237</v>
      </c>
    </row>
    <row r="286" spans="1:38">
      <c r="A286" t="s">
        <v>9043</v>
      </c>
      <c r="B286" t="s">
        <v>3416</v>
      </c>
      <c r="C286" t="s">
        <v>4389</v>
      </c>
      <c r="D286" t="s">
        <v>4629</v>
      </c>
      <c r="E286" t="s">
        <v>5037</v>
      </c>
      <c r="J286" t="s">
        <v>5416</v>
      </c>
      <c r="L286" t="s">
        <v>6111</v>
      </c>
      <c r="Z286" t="s">
        <v>7128</v>
      </c>
      <c r="AB286" t="s">
        <v>7661</v>
      </c>
      <c r="AL286" t="s">
        <v>8235</v>
      </c>
    </row>
    <row r="287" spans="1:38">
      <c r="A287" t="s">
        <v>2271</v>
      </c>
      <c r="B287" t="s">
        <v>3724</v>
      </c>
      <c r="C287" t="s">
        <v>4390</v>
      </c>
      <c r="D287" t="s">
        <v>4783</v>
      </c>
      <c r="E287" t="s">
        <v>5038</v>
      </c>
      <c r="J287" t="s">
        <v>5550</v>
      </c>
      <c r="L287" t="s">
        <v>5903</v>
      </c>
      <c r="Z287" t="s">
        <v>6954</v>
      </c>
      <c r="AB287" t="s">
        <v>7562</v>
      </c>
      <c r="AL287" t="s">
        <v>8040</v>
      </c>
    </row>
    <row r="288" spans="1:38">
      <c r="A288" t="s">
        <v>9042</v>
      </c>
      <c r="B288" t="s">
        <v>3417</v>
      </c>
      <c r="C288" t="s">
        <v>4391</v>
      </c>
      <c r="D288" t="s">
        <v>4784</v>
      </c>
      <c r="E288" t="s">
        <v>5039</v>
      </c>
      <c r="J288" t="s">
        <v>5548</v>
      </c>
      <c r="L288" t="s">
        <v>6112</v>
      </c>
      <c r="Z288" t="s">
        <v>7129</v>
      </c>
      <c r="AB288" t="s">
        <v>7662</v>
      </c>
      <c r="AL288" t="s">
        <v>8238</v>
      </c>
    </row>
    <row r="289" spans="1:38">
      <c r="A289" t="s">
        <v>9043</v>
      </c>
      <c r="B289" t="s">
        <v>3418</v>
      </c>
      <c r="C289" t="s">
        <v>4392</v>
      </c>
      <c r="D289" t="s">
        <v>4614</v>
      </c>
      <c r="E289" t="s">
        <v>5040</v>
      </c>
      <c r="J289" t="s">
        <v>5374</v>
      </c>
      <c r="L289" t="s">
        <v>6113</v>
      </c>
      <c r="Z289" t="s">
        <v>7130</v>
      </c>
      <c r="AB289" t="s">
        <v>7663</v>
      </c>
      <c r="AL289" t="s">
        <v>8235</v>
      </c>
    </row>
    <row r="290" spans="1:38">
      <c r="A290" t="s">
        <v>2271</v>
      </c>
      <c r="B290" t="s">
        <v>3229</v>
      </c>
      <c r="C290" t="s">
        <v>4393</v>
      </c>
      <c r="D290" t="s">
        <v>4785</v>
      </c>
      <c r="E290" t="s">
        <v>4856</v>
      </c>
      <c r="J290" t="s">
        <v>5551</v>
      </c>
      <c r="L290" t="s">
        <v>5929</v>
      </c>
      <c r="Z290" t="s">
        <v>6957</v>
      </c>
      <c r="AB290" t="s">
        <v>7483</v>
      </c>
      <c r="AL290" t="s">
        <v>8239</v>
      </c>
    </row>
    <row r="291" spans="1:38">
      <c r="A291" t="s">
        <v>9042</v>
      </c>
      <c r="B291" t="s">
        <v>3419</v>
      </c>
      <c r="C291" t="s">
        <v>4394</v>
      </c>
      <c r="D291" t="s">
        <v>4786</v>
      </c>
      <c r="E291" t="s">
        <v>5041</v>
      </c>
      <c r="J291" t="s">
        <v>5552</v>
      </c>
      <c r="L291" t="s">
        <v>6114</v>
      </c>
      <c r="Z291" t="s">
        <v>7131</v>
      </c>
      <c r="AB291" t="s">
        <v>7664</v>
      </c>
      <c r="AL291" t="s">
        <v>8240</v>
      </c>
    </row>
    <row r="292" spans="1:38">
      <c r="A292" t="s">
        <v>9043</v>
      </c>
      <c r="B292" t="s">
        <v>3420</v>
      </c>
      <c r="C292" t="s">
        <v>4395</v>
      </c>
      <c r="D292" t="s">
        <v>4605</v>
      </c>
      <c r="E292" t="s">
        <v>5042</v>
      </c>
      <c r="J292" t="s">
        <v>5553</v>
      </c>
      <c r="L292" t="s">
        <v>6115</v>
      </c>
      <c r="Z292" t="s">
        <v>7132</v>
      </c>
      <c r="AB292" t="s">
        <v>7665</v>
      </c>
      <c r="AL292" t="s">
        <v>8241</v>
      </c>
    </row>
    <row r="293" spans="1:38">
      <c r="A293" t="s">
        <v>2271</v>
      </c>
      <c r="B293" t="s">
        <v>3729</v>
      </c>
      <c r="C293" t="s">
        <v>4247</v>
      </c>
      <c r="D293" t="s">
        <v>4787</v>
      </c>
      <c r="E293" t="s">
        <v>4853</v>
      </c>
      <c r="J293" t="s">
        <v>5554</v>
      </c>
      <c r="L293" t="s">
        <v>5923</v>
      </c>
      <c r="Z293" t="s">
        <v>7133</v>
      </c>
      <c r="AB293" t="s">
        <v>7473</v>
      </c>
      <c r="AL293" t="s">
        <v>8242</v>
      </c>
    </row>
    <row r="294" spans="1:38">
      <c r="A294" t="s">
        <v>9042</v>
      </c>
      <c r="B294" t="s">
        <v>3421</v>
      </c>
      <c r="C294" t="s">
        <v>4396</v>
      </c>
      <c r="D294" t="s">
        <v>4788</v>
      </c>
      <c r="E294" t="s">
        <v>5043</v>
      </c>
      <c r="J294" t="s">
        <v>5555</v>
      </c>
      <c r="L294" t="s">
        <v>6116</v>
      </c>
      <c r="Z294" t="s">
        <v>7134</v>
      </c>
      <c r="AB294" t="s">
        <v>7666</v>
      </c>
      <c r="AL294" t="s">
        <v>8243</v>
      </c>
    </row>
    <row r="295" spans="1:38">
      <c r="A295" t="s">
        <v>9043</v>
      </c>
      <c r="B295" t="s">
        <v>3422</v>
      </c>
      <c r="C295" t="s">
        <v>4397</v>
      </c>
      <c r="D295" t="s">
        <v>3517</v>
      </c>
      <c r="E295" t="s">
        <v>5044</v>
      </c>
      <c r="J295" t="s">
        <v>5440</v>
      </c>
      <c r="L295" t="s">
        <v>6117</v>
      </c>
      <c r="Z295" t="s">
        <v>7135</v>
      </c>
      <c r="AB295" t="s">
        <v>7667</v>
      </c>
      <c r="AL295" t="s">
        <v>8235</v>
      </c>
    </row>
    <row r="296" spans="1:38">
      <c r="A296" t="s">
        <v>2271</v>
      </c>
      <c r="B296" t="s">
        <v>3221</v>
      </c>
      <c r="C296" t="s">
        <v>4232</v>
      </c>
      <c r="D296" t="s">
        <v>4789</v>
      </c>
      <c r="E296" t="s">
        <v>5045</v>
      </c>
      <c r="J296" t="s">
        <v>5556</v>
      </c>
      <c r="L296" t="s">
        <v>5929</v>
      </c>
      <c r="Z296" t="s">
        <v>7136</v>
      </c>
      <c r="AB296" t="s">
        <v>7573</v>
      </c>
      <c r="AL296" t="s">
        <v>3437</v>
      </c>
    </row>
    <row r="297" spans="1:38">
      <c r="A297" t="s">
        <v>9042</v>
      </c>
      <c r="B297" t="s">
        <v>3423</v>
      </c>
      <c r="C297" t="s">
        <v>4398</v>
      </c>
      <c r="D297" t="s">
        <v>4790</v>
      </c>
      <c r="E297" t="s">
        <v>5046</v>
      </c>
      <c r="J297" t="s">
        <v>5557</v>
      </c>
      <c r="L297" t="s">
        <v>6118</v>
      </c>
      <c r="Z297" t="s">
        <v>7137</v>
      </c>
      <c r="AB297" t="s">
        <v>7668</v>
      </c>
      <c r="AL297" t="s">
        <v>8244</v>
      </c>
    </row>
    <row r="298" spans="1:38">
      <c r="A298" t="s">
        <v>9043</v>
      </c>
      <c r="B298" t="s">
        <v>3424</v>
      </c>
      <c r="C298" t="s">
        <v>4399</v>
      </c>
      <c r="D298" t="s">
        <v>4614</v>
      </c>
      <c r="E298" t="s">
        <v>5047</v>
      </c>
      <c r="J298" t="s">
        <v>5487</v>
      </c>
      <c r="L298" t="s">
        <v>6119</v>
      </c>
      <c r="Z298" t="s">
        <v>7138</v>
      </c>
      <c r="AB298" t="s">
        <v>7669</v>
      </c>
      <c r="AL298" t="s">
        <v>8245</v>
      </c>
    </row>
    <row r="299" spans="1:38">
      <c r="A299" t="s">
        <v>2271</v>
      </c>
      <c r="B299" t="s">
        <v>3226</v>
      </c>
      <c r="C299" t="s">
        <v>4232</v>
      </c>
      <c r="D299" t="s">
        <v>4791</v>
      </c>
      <c r="E299" t="s">
        <v>4856</v>
      </c>
      <c r="J299" t="s">
        <v>5558</v>
      </c>
      <c r="L299" t="s">
        <v>6120</v>
      </c>
      <c r="Z299" t="s">
        <v>7139</v>
      </c>
      <c r="AB299" t="s">
        <v>7515</v>
      </c>
      <c r="AL299" t="s">
        <v>8037</v>
      </c>
    </row>
    <row r="300" spans="1:38">
      <c r="A300" t="s">
        <v>9042</v>
      </c>
      <c r="B300" t="s">
        <v>3425</v>
      </c>
      <c r="C300" t="s">
        <v>4400</v>
      </c>
      <c r="D300" t="s">
        <v>4792</v>
      </c>
      <c r="E300" t="s">
        <v>5048</v>
      </c>
      <c r="J300" t="s">
        <v>5559</v>
      </c>
      <c r="L300" t="s">
        <v>6121</v>
      </c>
      <c r="Z300" t="s">
        <v>7140</v>
      </c>
      <c r="AB300" t="s">
        <v>7670</v>
      </c>
      <c r="AL300" t="s">
        <v>8246</v>
      </c>
    </row>
    <row r="301" spans="1:38">
      <c r="A301" t="s">
        <v>9043</v>
      </c>
      <c r="B301" t="s">
        <v>3422</v>
      </c>
      <c r="C301" t="s">
        <v>4401</v>
      </c>
      <c r="D301" t="s">
        <v>4626</v>
      </c>
      <c r="E301" t="s">
        <v>5049</v>
      </c>
      <c r="J301" t="s">
        <v>5419</v>
      </c>
      <c r="L301" t="s">
        <v>6122</v>
      </c>
      <c r="Z301" t="s">
        <v>7141</v>
      </c>
      <c r="AB301" t="s">
        <v>7671</v>
      </c>
      <c r="AL301" t="s">
        <v>8247</v>
      </c>
    </row>
    <row r="302" spans="1:38">
      <c r="A302" t="s">
        <v>2271</v>
      </c>
      <c r="B302" t="s">
        <v>3738</v>
      </c>
      <c r="C302" t="s">
        <v>4235</v>
      </c>
      <c r="D302" t="s">
        <v>4793</v>
      </c>
      <c r="E302" t="s">
        <v>579</v>
      </c>
      <c r="J302" t="s">
        <v>5560</v>
      </c>
      <c r="L302" t="s">
        <v>5937</v>
      </c>
      <c r="Z302" t="s">
        <v>6954</v>
      </c>
      <c r="AB302" t="s">
        <v>7515</v>
      </c>
      <c r="AL302" t="s">
        <v>7152</v>
      </c>
    </row>
    <row r="303" spans="1:38">
      <c r="A303" t="s">
        <v>9042</v>
      </c>
      <c r="B303" t="s">
        <v>3427</v>
      </c>
      <c r="C303" t="s">
        <v>4402</v>
      </c>
      <c r="D303" t="s">
        <v>4794</v>
      </c>
      <c r="E303" t="s">
        <v>5050</v>
      </c>
      <c r="J303" t="s">
        <v>5561</v>
      </c>
      <c r="L303" t="s">
        <v>6123</v>
      </c>
      <c r="Z303" t="s">
        <v>7142</v>
      </c>
      <c r="AB303" t="s">
        <v>7672</v>
      </c>
      <c r="AL303" t="s">
        <v>8248</v>
      </c>
    </row>
    <row r="304" spans="1:38">
      <c r="A304" t="s">
        <v>9043</v>
      </c>
      <c r="B304" t="s">
        <v>3422</v>
      </c>
      <c r="C304" t="s">
        <v>4403</v>
      </c>
      <c r="D304" t="s">
        <v>4629</v>
      </c>
      <c r="E304" t="s">
        <v>5051</v>
      </c>
      <c r="J304" t="s">
        <v>5419</v>
      </c>
      <c r="L304" t="s">
        <v>6124</v>
      </c>
      <c r="Z304" t="s">
        <v>7143</v>
      </c>
      <c r="AB304" t="s">
        <v>7673</v>
      </c>
      <c r="AL304" t="s">
        <v>8249</v>
      </c>
    </row>
    <row r="305" spans="1:38">
      <c r="A305" t="s">
        <v>2271</v>
      </c>
      <c r="B305" t="s">
        <v>2257</v>
      </c>
      <c r="C305" t="s">
        <v>4232</v>
      </c>
      <c r="D305" t="s">
        <v>4795</v>
      </c>
      <c r="E305" t="s">
        <v>579</v>
      </c>
      <c r="J305" t="s">
        <v>5562</v>
      </c>
      <c r="L305" t="s">
        <v>4232</v>
      </c>
      <c r="Z305" t="s">
        <v>6954</v>
      </c>
      <c r="AB305" t="s">
        <v>7473</v>
      </c>
      <c r="AL305" t="s">
        <v>8250</v>
      </c>
    </row>
    <row r="306" spans="1:38">
      <c r="A306" t="s">
        <v>9042</v>
      </c>
      <c r="B306" t="s">
        <v>3428</v>
      </c>
      <c r="C306" t="s">
        <v>4404</v>
      </c>
      <c r="D306" t="s">
        <v>4796</v>
      </c>
      <c r="E306" t="s">
        <v>5052</v>
      </c>
      <c r="J306" t="s">
        <v>5563</v>
      </c>
      <c r="L306" t="s">
        <v>6125</v>
      </c>
      <c r="Z306" t="s">
        <v>7144</v>
      </c>
      <c r="AB306" t="s">
        <v>7674</v>
      </c>
      <c r="AL306" t="s">
        <v>8251</v>
      </c>
    </row>
    <row r="307" spans="1:38">
      <c r="A307" t="s">
        <v>9043</v>
      </c>
      <c r="B307" t="s">
        <v>3429</v>
      </c>
      <c r="C307" t="s">
        <v>4405</v>
      </c>
      <c r="D307" t="s">
        <v>4652</v>
      </c>
      <c r="E307" t="s">
        <v>5053</v>
      </c>
      <c r="J307" t="s">
        <v>5401</v>
      </c>
      <c r="L307" t="s">
        <v>6126</v>
      </c>
      <c r="Z307" t="s">
        <v>7145</v>
      </c>
      <c r="AB307" t="s">
        <v>7675</v>
      </c>
      <c r="AL307" t="s">
        <v>8252</v>
      </c>
    </row>
    <row r="308" spans="1:38">
      <c r="A308" t="s">
        <v>2271</v>
      </c>
      <c r="B308" t="s">
        <v>3739</v>
      </c>
      <c r="C308" t="s">
        <v>4247</v>
      </c>
      <c r="D308" t="s">
        <v>4797</v>
      </c>
      <c r="E308" t="s">
        <v>4853</v>
      </c>
      <c r="J308" t="s">
        <v>5564</v>
      </c>
      <c r="L308" t="s">
        <v>5926</v>
      </c>
      <c r="Z308" t="s">
        <v>6988</v>
      </c>
      <c r="AB308" t="s">
        <v>7479</v>
      </c>
      <c r="AL308" t="s">
        <v>7152</v>
      </c>
    </row>
    <row r="309" spans="1:38">
      <c r="A309" t="s">
        <v>9042</v>
      </c>
      <c r="B309" t="s">
        <v>3431</v>
      </c>
      <c r="C309" t="s">
        <v>4406</v>
      </c>
      <c r="D309" t="s">
        <v>4798</v>
      </c>
      <c r="E309" t="s">
        <v>5054</v>
      </c>
      <c r="J309" t="s">
        <v>5565</v>
      </c>
      <c r="L309" t="s">
        <v>6127</v>
      </c>
      <c r="Z309" t="s">
        <v>7146</v>
      </c>
      <c r="AB309" t="s">
        <v>7676</v>
      </c>
      <c r="AL309" t="s">
        <v>8253</v>
      </c>
    </row>
    <row r="310" spans="1:38">
      <c r="A310" t="s">
        <v>9043</v>
      </c>
      <c r="B310" t="s">
        <v>3432</v>
      </c>
      <c r="C310" t="s">
        <v>4407</v>
      </c>
      <c r="D310" t="s">
        <v>4605</v>
      </c>
      <c r="E310" t="s">
        <v>5055</v>
      </c>
      <c r="J310" t="s">
        <v>5374</v>
      </c>
      <c r="L310" t="s">
        <v>6128</v>
      </c>
      <c r="Z310" t="s">
        <v>7147</v>
      </c>
      <c r="AB310" t="s">
        <v>7677</v>
      </c>
      <c r="AL310" t="s">
        <v>8254</v>
      </c>
    </row>
    <row r="311" spans="1:38">
      <c r="A311" t="s">
        <v>2271</v>
      </c>
      <c r="B311" t="s">
        <v>3243</v>
      </c>
      <c r="C311" t="s">
        <v>4273</v>
      </c>
      <c r="D311" t="s">
        <v>732</v>
      </c>
      <c r="E311" t="s">
        <v>5056</v>
      </c>
      <c r="J311" t="s">
        <v>5566</v>
      </c>
      <c r="L311" t="s">
        <v>5906</v>
      </c>
      <c r="Z311" t="s">
        <v>6957</v>
      </c>
      <c r="AB311" t="s">
        <v>7479</v>
      </c>
      <c r="AL311" t="s">
        <v>7152</v>
      </c>
    </row>
    <row r="312" spans="1:38">
      <c r="A312" t="s">
        <v>9042</v>
      </c>
      <c r="B312" t="s">
        <v>3433</v>
      </c>
      <c r="C312" t="s">
        <v>4408</v>
      </c>
      <c r="D312" t="s">
        <v>4799</v>
      </c>
      <c r="E312" t="s">
        <v>636</v>
      </c>
      <c r="J312" t="s">
        <v>5565</v>
      </c>
      <c r="L312" t="s">
        <v>6129</v>
      </c>
      <c r="Z312" t="s">
        <v>7148</v>
      </c>
      <c r="AB312" t="s">
        <v>7678</v>
      </c>
      <c r="AL312" t="s">
        <v>8255</v>
      </c>
    </row>
    <row r="313" spans="1:38">
      <c r="A313" t="s">
        <v>9043</v>
      </c>
      <c r="B313" t="s">
        <v>3434</v>
      </c>
      <c r="C313" t="s">
        <v>4407</v>
      </c>
      <c r="D313" t="s">
        <v>4626</v>
      </c>
      <c r="E313" t="s">
        <v>5057</v>
      </c>
      <c r="J313" t="s">
        <v>5374</v>
      </c>
      <c r="L313" t="s">
        <v>6130</v>
      </c>
      <c r="Z313" t="s">
        <v>7149</v>
      </c>
      <c r="AB313" t="s">
        <v>7679</v>
      </c>
      <c r="AL313" t="s">
        <v>8256</v>
      </c>
    </row>
    <row r="314" spans="1:38">
      <c r="A314" t="s">
        <v>2271</v>
      </c>
      <c r="B314" t="s">
        <v>3725</v>
      </c>
      <c r="C314" t="s">
        <v>4247</v>
      </c>
      <c r="D314" t="s">
        <v>4800</v>
      </c>
      <c r="E314" t="s">
        <v>579</v>
      </c>
      <c r="J314" t="s">
        <v>5567</v>
      </c>
      <c r="L314" t="s">
        <v>5926</v>
      </c>
      <c r="Z314" t="s">
        <v>6957</v>
      </c>
      <c r="AB314" t="s">
        <v>7483</v>
      </c>
      <c r="AL314" t="s">
        <v>8257</v>
      </c>
    </row>
    <row r="315" spans="1:38">
      <c r="A315" t="s">
        <v>9042</v>
      </c>
      <c r="B315" t="s">
        <v>3435</v>
      </c>
      <c r="C315" t="s">
        <v>4409</v>
      </c>
      <c r="D315" t="s">
        <v>4801</v>
      </c>
      <c r="E315" t="s">
        <v>5058</v>
      </c>
      <c r="J315" t="s">
        <v>5565</v>
      </c>
      <c r="L315" t="s">
        <v>6131</v>
      </c>
      <c r="Z315" t="s">
        <v>7150</v>
      </c>
      <c r="AB315" t="s">
        <v>7680</v>
      </c>
      <c r="AL315" t="s">
        <v>8258</v>
      </c>
    </row>
    <row r="316" spans="1:38">
      <c r="A316" t="s">
        <v>9043</v>
      </c>
      <c r="B316" t="s">
        <v>3436</v>
      </c>
      <c r="C316" t="s">
        <v>4410</v>
      </c>
      <c r="D316" t="s">
        <v>4614</v>
      </c>
      <c r="E316" t="s">
        <v>5059</v>
      </c>
      <c r="J316" t="s">
        <v>5419</v>
      </c>
      <c r="L316" t="s">
        <v>6132</v>
      </c>
      <c r="Z316" t="s">
        <v>7151</v>
      </c>
      <c r="AB316" t="s">
        <v>7681</v>
      </c>
      <c r="AL316" t="s">
        <v>8259</v>
      </c>
    </row>
    <row r="317" spans="1:38">
      <c r="A317" t="s">
        <v>2271</v>
      </c>
      <c r="B317" t="s">
        <v>3437</v>
      </c>
      <c r="C317" t="s">
        <v>4247</v>
      </c>
      <c r="D317" t="s">
        <v>4802</v>
      </c>
      <c r="E317" t="s">
        <v>4856</v>
      </c>
      <c r="J317" t="s">
        <v>5568</v>
      </c>
      <c r="L317" t="s">
        <v>6133</v>
      </c>
      <c r="Z317" t="s">
        <v>7152</v>
      </c>
      <c r="AB317" t="s">
        <v>7483</v>
      </c>
      <c r="AL317" t="s">
        <v>8051</v>
      </c>
    </row>
    <row r="318" spans="1:38">
      <c r="A318" t="s">
        <v>9042</v>
      </c>
      <c r="B318" t="s">
        <v>3438</v>
      </c>
      <c r="C318" t="s">
        <v>4411</v>
      </c>
      <c r="D318" t="s">
        <v>4803</v>
      </c>
      <c r="E318" t="s">
        <v>676</v>
      </c>
      <c r="J318" t="s">
        <v>5565</v>
      </c>
      <c r="L318" t="s">
        <v>6134</v>
      </c>
      <c r="Z318" t="s">
        <v>7153</v>
      </c>
      <c r="AB318" t="s">
        <v>7682</v>
      </c>
      <c r="AL318" t="s">
        <v>8260</v>
      </c>
    </row>
    <row r="319" spans="1:38">
      <c r="A319" t="s">
        <v>9043</v>
      </c>
      <c r="B319" t="s">
        <v>3439</v>
      </c>
      <c r="C319" t="s">
        <v>4412</v>
      </c>
      <c r="D319" t="s">
        <v>4605</v>
      </c>
      <c r="E319" t="s">
        <v>5060</v>
      </c>
      <c r="J319" t="s">
        <v>5419</v>
      </c>
      <c r="L319" t="s">
        <v>6135</v>
      </c>
      <c r="Z319" t="s">
        <v>7154</v>
      </c>
      <c r="AB319" t="s">
        <v>7683</v>
      </c>
      <c r="AL319" t="s">
        <v>8261</v>
      </c>
    </row>
    <row r="320" spans="1:38">
      <c r="A320" t="s">
        <v>2271</v>
      </c>
      <c r="B320" t="s">
        <v>1247</v>
      </c>
      <c r="C320" t="s">
        <v>4247</v>
      </c>
      <c r="D320" t="s">
        <v>4804</v>
      </c>
      <c r="E320" t="s">
        <v>4865</v>
      </c>
      <c r="J320" t="s">
        <v>5569</v>
      </c>
      <c r="L320" t="s">
        <v>5926</v>
      </c>
      <c r="Z320" t="s">
        <v>6957</v>
      </c>
      <c r="AB320" t="s">
        <v>3437</v>
      </c>
      <c r="AL320" t="s">
        <v>7934</v>
      </c>
    </row>
    <row r="321" spans="1:38">
      <c r="A321" t="s">
        <v>9042</v>
      </c>
      <c r="B321" t="s">
        <v>3440</v>
      </c>
      <c r="C321" t="s">
        <v>4413</v>
      </c>
      <c r="D321" t="s">
        <v>4805</v>
      </c>
      <c r="E321" t="s">
        <v>5061</v>
      </c>
      <c r="J321" t="s">
        <v>5565</v>
      </c>
      <c r="L321" t="s">
        <v>6136</v>
      </c>
      <c r="Z321" t="s">
        <v>7155</v>
      </c>
      <c r="AB321" t="s">
        <v>7684</v>
      </c>
      <c r="AL321" t="s">
        <v>8262</v>
      </c>
    </row>
    <row r="322" spans="1:38">
      <c r="A322" t="s">
        <v>9043</v>
      </c>
      <c r="B322" t="s">
        <v>3441</v>
      </c>
      <c r="C322" t="s">
        <v>4414</v>
      </c>
      <c r="D322" t="s">
        <v>4605</v>
      </c>
      <c r="E322" t="s">
        <v>5062</v>
      </c>
      <c r="J322" t="s">
        <v>5419</v>
      </c>
      <c r="L322" t="s">
        <v>6137</v>
      </c>
      <c r="Z322" t="s">
        <v>7154</v>
      </c>
      <c r="AB322" t="s">
        <v>7683</v>
      </c>
      <c r="AL322" t="s">
        <v>8263</v>
      </c>
    </row>
    <row r="323" spans="1:38">
      <c r="A323" t="s">
        <v>2271</v>
      </c>
      <c r="B323" t="s">
        <v>3718</v>
      </c>
      <c r="C323" t="s">
        <v>4235</v>
      </c>
      <c r="D323" t="s">
        <v>4806</v>
      </c>
      <c r="E323" t="s">
        <v>4865</v>
      </c>
      <c r="J323" t="s">
        <v>5570</v>
      </c>
      <c r="L323" t="s">
        <v>5923</v>
      </c>
      <c r="Z323" t="s">
        <v>6362</v>
      </c>
      <c r="AB323" t="s">
        <v>7509</v>
      </c>
      <c r="AL323" t="s">
        <v>7152</v>
      </c>
    </row>
    <row r="324" spans="1:38">
      <c r="A324" t="s">
        <v>9042</v>
      </c>
      <c r="B324" t="s">
        <v>3442</v>
      </c>
      <c r="C324" t="s">
        <v>4415</v>
      </c>
      <c r="D324" t="s">
        <v>4807</v>
      </c>
      <c r="E324" t="s">
        <v>5063</v>
      </c>
      <c r="J324" t="s">
        <v>5565</v>
      </c>
      <c r="L324" t="s">
        <v>6138</v>
      </c>
      <c r="Z324" t="s">
        <v>7156</v>
      </c>
      <c r="AB324" t="s">
        <v>7685</v>
      </c>
      <c r="AL324" t="s">
        <v>8264</v>
      </c>
    </row>
    <row r="325" spans="1:38">
      <c r="A325" t="s">
        <v>9043</v>
      </c>
      <c r="B325" t="s">
        <v>3443</v>
      </c>
      <c r="C325" t="s">
        <v>4416</v>
      </c>
      <c r="D325" t="s">
        <v>4247</v>
      </c>
      <c r="E325" t="s">
        <v>5064</v>
      </c>
      <c r="J325" t="s">
        <v>5571</v>
      </c>
      <c r="L325" t="s">
        <v>6139</v>
      </c>
      <c r="Z325" t="s">
        <v>7154</v>
      </c>
      <c r="AB325" t="s">
        <v>7686</v>
      </c>
      <c r="AL325" t="s">
        <v>8265</v>
      </c>
    </row>
    <row r="326" spans="1:38">
      <c r="A326" t="s">
        <v>2271</v>
      </c>
      <c r="B326" t="s">
        <v>3721</v>
      </c>
      <c r="C326" t="s">
        <v>4247</v>
      </c>
      <c r="D326" t="s">
        <v>4808</v>
      </c>
      <c r="E326" t="s">
        <v>4862</v>
      </c>
      <c r="J326" t="s">
        <v>5572</v>
      </c>
      <c r="L326" t="s">
        <v>5909</v>
      </c>
      <c r="Z326" t="s">
        <v>6957</v>
      </c>
      <c r="AB326" t="s">
        <v>7527</v>
      </c>
      <c r="AL326" t="s">
        <v>8266</v>
      </c>
    </row>
    <row r="327" spans="1:38">
      <c r="A327" t="s">
        <v>9042</v>
      </c>
      <c r="B327" t="s">
        <v>3444</v>
      </c>
      <c r="C327" t="s">
        <v>4417</v>
      </c>
      <c r="D327" t="s">
        <v>4809</v>
      </c>
      <c r="E327" t="s">
        <v>5065</v>
      </c>
      <c r="J327" t="s">
        <v>5565</v>
      </c>
      <c r="L327" t="s">
        <v>6140</v>
      </c>
      <c r="Z327" t="s">
        <v>7157</v>
      </c>
      <c r="AB327" t="s">
        <v>7687</v>
      </c>
      <c r="AL327" t="s">
        <v>8267</v>
      </c>
    </row>
    <row r="328" spans="1:38">
      <c r="A328" t="s">
        <v>9043</v>
      </c>
      <c r="B328" t="s">
        <v>3445</v>
      </c>
      <c r="C328" t="s">
        <v>4418</v>
      </c>
      <c r="D328" t="s">
        <v>4626</v>
      </c>
      <c r="E328" t="s">
        <v>5066</v>
      </c>
      <c r="J328" t="s">
        <v>5419</v>
      </c>
      <c r="L328" t="s">
        <v>6141</v>
      </c>
      <c r="Z328" t="s">
        <v>7158</v>
      </c>
      <c r="AB328" t="s">
        <v>7688</v>
      </c>
      <c r="AL328" t="s">
        <v>8268</v>
      </c>
    </row>
    <row r="329" spans="1:38">
      <c r="A329" t="s">
        <v>2271</v>
      </c>
      <c r="B329" t="s">
        <v>3730</v>
      </c>
      <c r="C329" t="s">
        <v>4247</v>
      </c>
      <c r="D329" t="s">
        <v>4810</v>
      </c>
      <c r="E329" t="s">
        <v>4853</v>
      </c>
      <c r="J329" t="s">
        <v>5573</v>
      </c>
      <c r="L329" t="s">
        <v>5929</v>
      </c>
      <c r="Z329" t="s">
        <v>6988</v>
      </c>
      <c r="AB329" t="s">
        <v>7498</v>
      </c>
      <c r="AL329" t="s">
        <v>7934</v>
      </c>
    </row>
    <row r="330" spans="1:38">
      <c r="A330" t="s">
        <v>9042</v>
      </c>
      <c r="B330" t="s">
        <v>3446</v>
      </c>
      <c r="C330" t="s">
        <v>4419</v>
      </c>
      <c r="D330" t="s">
        <v>4811</v>
      </c>
      <c r="E330" t="s">
        <v>5067</v>
      </c>
      <c r="J330" t="s">
        <v>5565</v>
      </c>
      <c r="L330" t="s">
        <v>6142</v>
      </c>
      <c r="Z330" t="s">
        <v>7159</v>
      </c>
      <c r="AB330" t="s">
        <v>7689</v>
      </c>
      <c r="AL330" t="s">
        <v>8269</v>
      </c>
    </row>
    <row r="331" spans="1:38">
      <c r="A331" t="s">
        <v>9043</v>
      </c>
      <c r="B331" t="s">
        <v>3447</v>
      </c>
      <c r="C331" t="s">
        <v>4420</v>
      </c>
      <c r="D331" t="s">
        <v>4632</v>
      </c>
      <c r="E331" t="s">
        <v>5068</v>
      </c>
      <c r="J331" t="s">
        <v>5419</v>
      </c>
      <c r="L331" t="s">
        <v>6143</v>
      </c>
      <c r="Z331" t="s">
        <v>7160</v>
      </c>
      <c r="AB331" t="s">
        <v>7690</v>
      </c>
      <c r="AL331" t="s">
        <v>8270</v>
      </c>
    </row>
    <row r="332" spans="1:38">
      <c r="A332" t="s">
        <v>2271</v>
      </c>
      <c r="B332" t="s">
        <v>3718</v>
      </c>
      <c r="C332" t="s">
        <v>4273</v>
      </c>
      <c r="D332" t="s">
        <v>823</v>
      </c>
      <c r="E332" t="s">
        <v>5009</v>
      </c>
      <c r="J332" t="s">
        <v>5574</v>
      </c>
      <c r="L332" t="s">
        <v>5937</v>
      </c>
      <c r="Z332" t="s">
        <v>6957</v>
      </c>
      <c r="AB332" t="s">
        <v>7490</v>
      </c>
      <c r="AL332" t="s">
        <v>3437</v>
      </c>
    </row>
    <row r="333" spans="1:38">
      <c r="A333" t="s">
        <v>9042</v>
      </c>
      <c r="B333" t="s">
        <v>3448</v>
      </c>
      <c r="C333" t="s">
        <v>4421</v>
      </c>
      <c r="D333" t="s">
        <v>4812</v>
      </c>
      <c r="E333" t="s">
        <v>5069</v>
      </c>
      <c r="J333" t="s">
        <v>5575</v>
      </c>
      <c r="L333" t="s">
        <v>6144</v>
      </c>
      <c r="Z333" t="s">
        <v>7161</v>
      </c>
      <c r="AB333" t="s">
        <v>7691</v>
      </c>
      <c r="AL333" t="s">
        <v>8271</v>
      </c>
    </row>
    <row r="334" spans="1:38">
      <c r="A334" t="s">
        <v>9043</v>
      </c>
      <c r="B334" t="s">
        <v>3449</v>
      </c>
      <c r="C334" t="s">
        <v>4420</v>
      </c>
      <c r="D334" t="s">
        <v>4247</v>
      </c>
      <c r="E334" t="s">
        <v>5068</v>
      </c>
      <c r="J334" t="s">
        <v>5576</v>
      </c>
      <c r="L334" t="s">
        <v>6145</v>
      </c>
      <c r="Z334" t="s">
        <v>7162</v>
      </c>
      <c r="AB334" t="s">
        <v>7692</v>
      </c>
      <c r="AL334" t="s">
        <v>8270</v>
      </c>
    </row>
    <row r="335" spans="1:38">
      <c r="A335" t="s">
        <v>2271</v>
      </c>
      <c r="B335" t="s">
        <v>3253</v>
      </c>
      <c r="C335" t="s">
        <v>4235</v>
      </c>
      <c r="D335" t="s">
        <v>4813</v>
      </c>
      <c r="E335" t="s">
        <v>5009</v>
      </c>
      <c r="J335" t="s">
        <v>5577</v>
      </c>
      <c r="L335" t="s">
        <v>6146</v>
      </c>
      <c r="Z335" t="s">
        <v>7075</v>
      </c>
      <c r="AB335" t="s">
        <v>7562</v>
      </c>
      <c r="AL335" t="s">
        <v>8037</v>
      </c>
    </row>
    <row r="336" spans="1:38">
      <c r="A336" t="s">
        <v>9042</v>
      </c>
      <c r="B336" t="s">
        <v>3450</v>
      </c>
      <c r="C336" t="s">
        <v>4422</v>
      </c>
      <c r="D336" t="s">
        <v>4814</v>
      </c>
      <c r="E336" t="s">
        <v>5070</v>
      </c>
      <c r="J336" t="s">
        <v>5575</v>
      </c>
      <c r="L336" t="s">
        <v>6147</v>
      </c>
      <c r="Z336" t="s">
        <v>7163</v>
      </c>
      <c r="AB336" t="s">
        <v>7693</v>
      </c>
      <c r="AL336" t="s">
        <v>8272</v>
      </c>
    </row>
    <row r="337" spans="1:38">
      <c r="A337" t="s">
        <v>9043</v>
      </c>
      <c r="B337" t="s">
        <v>3451</v>
      </c>
      <c r="C337" t="s">
        <v>4423</v>
      </c>
      <c r="D337" t="s">
        <v>4602</v>
      </c>
      <c r="E337" t="s">
        <v>5068</v>
      </c>
      <c r="J337" t="s">
        <v>5374</v>
      </c>
      <c r="L337" t="s">
        <v>6148</v>
      </c>
      <c r="Z337" t="s">
        <v>7164</v>
      </c>
      <c r="AB337" t="s">
        <v>7694</v>
      </c>
      <c r="AL337" t="s">
        <v>8270</v>
      </c>
    </row>
    <row r="338" spans="1:38">
      <c r="A338" t="s">
        <v>2271</v>
      </c>
      <c r="B338" t="s">
        <v>2263</v>
      </c>
      <c r="C338" t="s">
        <v>4232</v>
      </c>
      <c r="D338" t="s">
        <v>4815</v>
      </c>
      <c r="E338" t="s">
        <v>5009</v>
      </c>
      <c r="J338" t="s">
        <v>5578</v>
      </c>
      <c r="L338" t="s">
        <v>6098</v>
      </c>
      <c r="Z338" t="s">
        <v>7136</v>
      </c>
      <c r="AB338" t="s">
        <v>7476</v>
      </c>
      <c r="AL338" t="s">
        <v>8148</v>
      </c>
    </row>
    <row r="339" spans="1:38">
      <c r="A339" t="s">
        <v>9042</v>
      </c>
      <c r="B339" t="s">
        <v>3452</v>
      </c>
      <c r="C339" t="s">
        <v>4424</v>
      </c>
      <c r="D339" t="s">
        <v>4816</v>
      </c>
      <c r="E339" t="s">
        <v>5071</v>
      </c>
      <c r="J339" t="s">
        <v>5575</v>
      </c>
      <c r="L339" t="s">
        <v>6149</v>
      </c>
      <c r="Z339" t="s">
        <v>7165</v>
      </c>
      <c r="AB339" t="s">
        <v>7695</v>
      </c>
      <c r="AL339" t="s">
        <v>8273</v>
      </c>
    </row>
    <row r="340" spans="1:38">
      <c r="A340" t="s">
        <v>9043</v>
      </c>
      <c r="B340" t="s">
        <v>3453</v>
      </c>
      <c r="C340" t="s">
        <v>4425</v>
      </c>
      <c r="D340" t="s">
        <v>4605</v>
      </c>
      <c r="E340" t="s">
        <v>5068</v>
      </c>
      <c r="J340" t="s">
        <v>5390</v>
      </c>
      <c r="L340" t="s">
        <v>6150</v>
      </c>
      <c r="Z340" t="s">
        <v>7166</v>
      </c>
      <c r="AB340" t="s">
        <v>7696</v>
      </c>
      <c r="AL340" t="s">
        <v>8274</v>
      </c>
    </row>
    <row r="341" spans="1:38">
      <c r="A341" t="s">
        <v>2271</v>
      </c>
      <c r="B341" t="s">
        <v>3722</v>
      </c>
      <c r="C341" t="s">
        <v>4247</v>
      </c>
      <c r="D341" t="s">
        <v>4817</v>
      </c>
      <c r="E341" t="s">
        <v>3517</v>
      </c>
      <c r="J341" t="s">
        <v>5579</v>
      </c>
      <c r="L341" t="s">
        <v>5932</v>
      </c>
      <c r="Z341" t="s">
        <v>6988</v>
      </c>
      <c r="AB341" t="s">
        <v>7473</v>
      </c>
      <c r="AL341" t="s">
        <v>8068</v>
      </c>
    </row>
    <row r="342" spans="1:38">
      <c r="A342" t="s">
        <v>9042</v>
      </c>
      <c r="B342" t="s">
        <v>3454</v>
      </c>
      <c r="C342" t="s">
        <v>4426</v>
      </c>
      <c r="D342" t="s">
        <v>4816</v>
      </c>
      <c r="E342" t="s">
        <v>5072</v>
      </c>
      <c r="J342" t="s">
        <v>5575</v>
      </c>
      <c r="L342" t="s">
        <v>6151</v>
      </c>
      <c r="Z342" t="s">
        <v>7167</v>
      </c>
      <c r="AB342" t="s">
        <v>7697</v>
      </c>
      <c r="AL342" t="s">
        <v>8275</v>
      </c>
    </row>
    <row r="343" spans="1:38">
      <c r="A343" t="s">
        <v>9043</v>
      </c>
      <c r="B343" t="s">
        <v>3455</v>
      </c>
      <c r="C343" t="s">
        <v>4427</v>
      </c>
      <c r="D343" t="s">
        <v>4609</v>
      </c>
      <c r="E343" t="s">
        <v>5068</v>
      </c>
      <c r="J343" t="s">
        <v>5396</v>
      </c>
      <c r="L343" t="s">
        <v>6152</v>
      </c>
      <c r="Z343" t="s">
        <v>7168</v>
      </c>
      <c r="AB343" t="s">
        <v>7698</v>
      </c>
      <c r="AL343" t="s">
        <v>8276</v>
      </c>
    </row>
    <row r="344" spans="1:38">
      <c r="A344" t="s">
        <v>2271</v>
      </c>
      <c r="B344" t="s">
        <v>3731</v>
      </c>
      <c r="C344" t="s">
        <v>4232</v>
      </c>
      <c r="D344" t="s">
        <v>4818</v>
      </c>
      <c r="E344" t="s">
        <v>5009</v>
      </c>
      <c r="J344" t="s">
        <v>5580</v>
      </c>
      <c r="L344" t="s">
        <v>5906</v>
      </c>
      <c r="Z344" t="s">
        <v>6970</v>
      </c>
      <c r="AB344" t="s">
        <v>7483</v>
      </c>
      <c r="AL344" t="s">
        <v>8134</v>
      </c>
    </row>
    <row r="345" spans="1:38">
      <c r="A345" t="s">
        <v>9042</v>
      </c>
      <c r="B345" t="s">
        <v>3456</v>
      </c>
      <c r="C345" t="s">
        <v>4428</v>
      </c>
      <c r="D345" t="s">
        <v>4816</v>
      </c>
      <c r="E345" t="s">
        <v>5073</v>
      </c>
      <c r="J345" t="s">
        <v>5581</v>
      </c>
      <c r="L345" t="s">
        <v>6153</v>
      </c>
      <c r="Z345" t="s">
        <v>7169</v>
      </c>
      <c r="AB345" t="s">
        <v>7699</v>
      </c>
      <c r="AL345" t="s">
        <v>8277</v>
      </c>
    </row>
    <row r="346" spans="1:38">
      <c r="A346" t="s">
        <v>9043</v>
      </c>
      <c r="B346" t="s">
        <v>3457</v>
      </c>
      <c r="C346" t="s">
        <v>4429</v>
      </c>
      <c r="D346" t="s">
        <v>3517</v>
      </c>
      <c r="E346" t="s">
        <v>5068</v>
      </c>
      <c r="J346" t="s">
        <v>5390</v>
      </c>
      <c r="L346" t="s">
        <v>6154</v>
      </c>
      <c r="Z346" t="s">
        <v>7168</v>
      </c>
      <c r="AB346" t="s">
        <v>7700</v>
      </c>
      <c r="AL346" t="s">
        <v>8278</v>
      </c>
    </row>
    <row r="347" spans="1:38">
      <c r="A347" t="s">
        <v>2271</v>
      </c>
      <c r="B347" t="s">
        <v>3735</v>
      </c>
      <c r="C347" t="s">
        <v>4235</v>
      </c>
      <c r="D347" t="s">
        <v>4819</v>
      </c>
      <c r="E347" t="s">
        <v>5009</v>
      </c>
      <c r="J347" t="s">
        <v>5582</v>
      </c>
      <c r="L347" t="s">
        <v>6155</v>
      </c>
      <c r="Z347" t="s">
        <v>6957</v>
      </c>
      <c r="AB347" t="s">
        <v>7498</v>
      </c>
      <c r="AL347" t="s">
        <v>7152</v>
      </c>
    </row>
    <row r="348" spans="1:38">
      <c r="A348" t="s">
        <v>9042</v>
      </c>
      <c r="B348" t="s">
        <v>3458</v>
      </c>
      <c r="C348" t="s">
        <v>4430</v>
      </c>
      <c r="D348" t="s">
        <v>4820</v>
      </c>
      <c r="E348" t="s">
        <v>5074</v>
      </c>
      <c r="J348" t="s">
        <v>5581</v>
      </c>
      <c r="L348" t="s">
        <v>6156</v>
      </c>
      <c r="Z348" t="s">
        <v>7170</v>
      </c>
      <c r="AB348" t="s">
        <v>7701</v>
      </c>
      <c r="AL348" t="s">
        <v>8279</v>
      </c>
    </row>
    <row r="349" spans="1:38">
      <c r="A349" t="s">
        <v>9043</v>
      </c>
      <c r="B349" t="s">
        <v>3459</v>
      </c>
      <c r="C349" t="s">
        <v>4431</v>
      </c>
      <c r="D349" t="s">
        <v>4605</v>
      </c>
      <c r="E349" t="s">
        <v>5068</v>
      </c>
      <c r="J349" t="s">
        <v>5416</v>
      </c>
      <c r="L349" t="s">
        <v>6157</v>
      </c>
      <c r="Z349" t="s">
        <v>7171</v>
      </c>
      <c r="AB349" t="s">
        <v>7702</v>
      </c>
      <c r="AL349" t="s">
        <v>8280</v>
      </c>
    </row>
    <row r="350" spans="1:38">
      <c r="A350" t="s">
        <v>2271</v>
      </c>
      <c r="B350" t="s">
        <v>3730</v>
      </c>
      <c r="C350" t="s">
        <v>4235</v>
      </c>
      <c r="D350" t="s">
        <v>4821</v>
      </c>
      <c r="E350" t="s">
        <v>5009</v>
      </c>
      <c r="J350" t="s">
        <v>5583</v>
      </c>
      <c r="L350" t="s">
        <v>5937</v>
      </c>
      <c r="Z350" t="s">
        <v>6951</v>
      </c>
      <c r="AB350" t="s">
        <v>7490</v>
      </c>
      <c r="AL350" t="s">
        <v>6553</v>
      </c>
    </row>
    <row r="351" spans="1:38">
      <c r="A351" t="s">
        <v>9042</v>
      </c>
      <c r="B351" t="s">
        <v>3460</v>
      </c>
      <c r="C351" t="s">
        <v>4432</v>
      </c>
      <c r="D351" t="s">
        <v>4816</v>
      </c>
      <c r="E351" t="s">
        <v>5075</v>
      </c>
      <c r="J351" t="s">
        <v>5581</v>
      </c>
      <c r="L351" t="s">
        <v>6158</v>
      </c>
      <c r="Z351" t="s">
        <v>7172</v>
      </c>
      <c r="AB351" t="s">
        <v>7703</v>
      </c>
      <c r="AL351" t="s">
        <v>8281</v>
      </c>
    </row>
    <row r="352" spans="1:38">
      <c r="A352" t="s">
        <v>9043</v>
      </c>
      <c r="B352" t="s">
        <v>3459</v>
      </c>
      <c r="C352" t="s">
        <v>4433</v>
      </c>
      <c r="D352" t="s">
        <v>4605</v>
      </c>
      <c r="E352" t="s">
        <v>5068</v>
      </c>
      <c r="J352" t="s">
        <v>5374</v>
      </c>
      <c r="L352" t="s">
        <v>6159</v>
      </c>
      <c r="Z352" t="s">
        <v>7173</v>
      </c>
      <c r="AB352" t="s">
        <v>7704</v>
      </c>
      <c r="AL352" t="s">
        <v>8280</v>
      </c>
    </row>
    <row r="353" spans="1:38">
      <c r="A353" t="s">
        <v>2271</v>
      </c>
      <c r="B353" t="s">
        <v>1247</v>
      </c>
      <c r="C353" t="s">
        <v>4235</v>
      </c>
      <c r="D353" t="s">
        <v>4822</v>
      </c>
      <c r="E353" t="s">
        <v>5009</v>
      </c>
      <c r="J353" t="s">
        <v>5584</v>
      </c>
      <c r="L353" t="s">
        <v>5909</v>
      </c>
      <c r="Z353" t="s">
        <v>7007</v>
      </c>
      <c r="AB353" t="s">
        <v>7573</v>
      </c>
      <c r="AL353" t="s">
        <v>6553</v>
      </c>
    </row>
    <row r="354" spans="1:38">
      <c r="A354" t="s">
        <v>9042</v>
      </c>
      <c r="B354" t="s">
        <v>3461</v>
      </c>
      <c r="C354" t="s">
        <v>4434</v>
      </c>
      <c r="D354" t="s">
        <v>4816</v>
      </c>
      <c r="E354" t="s">
        <v>5076</v>
      </c>
      <c r="J354" t="s">
        <v>5585</v>
      </c>
      <c r="L354" t="s">
        <v>6160</v>
      </c>
      <c r="Z354" t="s">
        <v>7174</v>
      </c>
      <c r="AB354" t="s">
        <v>7705</v>
      </c>
      <c r="AL354" t="s">
        <v>8282</v>
      </c>
    </row>
    <row r="355" spans="1:38">
      <c r="A355" t="s">
        <v>9043</v>
      </c>
      <c r="B355" t="s">
        <v>3462</v>
      </c>
      <c r="C355" t="s">
        <v>4435</v>
      </c>
      <c r="D355" t="s">
        <v>4605</v>
      </c>
      <c r="E355" t="s">
        <v>5068</v>
      </c>
      <c r="J355" t="s">
        <v>5419</v>
      </c>
      <c r="L355" t="s">
        <v>6161</v>
      </c>
      <c r="Z355" t="s">
        <v>7173</v>
      </c>
      <c r="AB355" t="s">
        <v>7706</v>
      </c>
      <c r="AL355" t="s">
        <v>8283</v>
      </c>
    </row>
    <row r="356" spans="1:38">
      <c r="A356" t="s">
        <v>2271</v>
      </c>
      <c r="B356" t="s">
        <v>3724</v>
      </c>
      <c r="C356" t="s">
        <v>4232</v>
      </c>
      <c r="D356" t="s">
        <v>4823</v>
      </c>
      <c r="E356" t="s">
        <v>5009</v>
      </c>
      <c r="J356" t="s">
        <v>5586</v>
      </c>
      <c r="L356" t="s">
        <v>5926</v>
      </c>
      <c r="Z356" t="s">
        <v>7152</v>
      </c>
      <c r="AB356" t="s">
        <v>7476</v>
      </c>
      <c r="AL356" t="s">
        <v>8125</v>
      </c>
    </row>
    <row r="357" spans="1:38">
      <c r="A357" t="s">
        <v>9042</v>
      </c>
      <c r="B357" t="s">
        <v>3463</v>
      </c>
      <c r="C357" t="s">
        <v>4436</v>
      </c>
      <c r="D357" t="s">
        <v>4824</v>
      </c>
      <c r="E357" t="s">
        <v>5077</v>
      </c>
      <c r="J357" t="s">
        <v>5587</v>
      </c>
      <c r="L357" t="s">
        <v>6162</v>
      </c>
      <c r="Z357" t="s">
        <v>7175</v>
      </c>
      <c r="AB357" t="s">
        <v>7707</v>
      </c>
      <c r="AL357" t="s">
        <v>8284</v>
      </c>
    </row>
    <row r="358" spans="1:38">
      <c r="A358" t="s">
        <v>9043</v>
      </c>
      <c r="B358" t="s">
        <v>3464</v>
      </c>
      <c r="C358" t="s">
        <v>4437</v>
      </c>
      <c r="D358" t="s">
        <v>4626</v>
      </c>
      <c r="E358" t="s">
        <v>5068</v>
      </c>
      <c r="J358" t="s">
        <v>5411</v>
      </c>
      <c r="L358" t="s">
        <v>6163</v>
      </c>
      <c r="Z358" t="s">
        <v>7176</v>
      </c>
      <c r="AB358" t="s">
        <v>7708</v>
      </c>
      <c r="AL358" t="s">
        <v>8285</v>
      </c>
    </row>
    <row r="359" spans="1:38">
      <c r="A359" t="s">
        <v>2271</v>
      </c>
      <c r="B359" t="s">
        <v>3729</v>
      </c>
      <c r="C359" t="s">
        <v>4235</v>
      </c>
      <c r="D359" t="s">
        <v>4825</v>
      </c>
      <c r="E359" t="s">
        <v>5009</v>
      </c>
      <c r="J359" t="s">
        <v>5588</v>
      </c>
      <c r="L359" t="s">
        <v>5903</v>
      </c>
      <c r="Z359" t="s">
        <v>6951</v>
      </c>
      <c r="AB359" t="s">
        <v>7476</v>
      </c>
      <c r="AL359" t="s">
        <v>8286</v>
      </c>
    </row>
    <row r="360" spans="1:38">
      <c r="A360" t="s">
        <v>9042</v>
      </c>
      <c r="B360" t="s">
        <v>3465</v>
      </c>
      <c r="C360" t="s">
        <v>4438</v>
      </c>
      <c r="D360" t="s">
        <v>4826</v>
      </c>
      <c r="E360" t="s">
        <v>5078</v>
      </c>
      <c r="J360" t="s">
        <v>5589</v>
      </c>
      <c r="L360" t="s">
        <v>6164</v>
      </c>
      <c r="Z360" t="s">
        <v>7177</v>
      </c>
      <c r="AB360" t="s">
        <v>7709</v>
      </c>
      <c r="AL360" t="s">
        <v>8287</v>
      </c>
    </row>
    <row r="361" spans="1:38">
      <c r="A361" t="s">
        <v>9043</v>
      </c>
      <c r="B361" t="s">
        <v>3466</v>
      </c>
      <c r="C361" t="s">
        <v>4439</v>
      </c>
      <c r="D361" t="s">
        <v>4614</v>
      </c>
      <c r="E361" t="s">
        <v>5068</v>
      </c>
      <c r="J361" t="s">
        <v>3437</v>
      </c>
      <c r="L361" t="s">
        <v>6165</v>
      </c>
      <c r="Z361" t="s">
        <v>7178</v>
      </c>
      <c r="AB361" t="s">
        <v>7710</v>
      </c>
      <c r="AL361" t="s">
        <v>8288</v>
      </c>
    </row>
    <row r="362" spans="1:38">
      <c r="A362" t="s">
        <v>2271</v>
      </c>
      <c r="B362" t="s">
        <v>3229</v>
      </c>
      <c r="C362" t="s">
        <v>4232</v>
      </c>
      <c r="D362" t="s">
        <v>4827</v>
      </c>
      <c r="E362" t="s">
        <v>5009</v>
      </c>
      <c r="J362" t="s">
        <v>5590</v>
      </c>
      <c r="L362" t="s">
        <v>5912</v>
      </c>
      <c r="Z362" t="s">
        <v>6968</v>
      </c>
      <c r="AB362" t="s">
        <v>7479</v>
      </c>
      <c r="AL362" t="s">
        <v>8040</v>
      </c>
    </row>
    <row r="363" spans="1:38">
      <c r="A363" t="s">
        <v>9042</v>
      </c>
      <c r="B363" t="s">
        <v>3467</v>
      </c>
      <c r="C363" t="s">
        <v>4440</v>
      </c>
      <c r="D363" t="s">
        <v>4828</v>
      </c>
      <c r="E363" t="s">
        <v>5079</v>
      </c>
      <c r="J363" t="s">
        <v>5591</v>
      </c>
      <c r="L363" t="s">
        <v>6166</v>
      </c>
      <c r="Z363" t="s">
        <v>7179</v>
      </c>
      <c r="AB363" t="s">
        <v>7711</v>
      </c>
      <c r="AL363" t="s">
        <v>8289</v>
      </c>
    </row>
    <row r="364" spans="1:38">
      <c r="A364" t="s">
        <v>9043</v>
      </c>
      <c r="B364" t="s">
        <v>3468</v>
      </c>
      <c r="C364" t="s">
        <v>4441</v>
      </c>
      <c r="D364" t="s">
        <v>4629</v>
      </c>
      <c r="E364" t="s">
        <v>5068</v>
      </c>
      <c r="J364" t="s">
        <v>5374</v>
      </c>
      <c r="L364" t="s">
        <v>6167</v>
      </c>
      <c r="Z364" t="s">
        <v>7178</v>
      </c>
      <c r="AB364" t="s">
        <v>7712</v>
      </c>
      <c r="AL364" t="s">
        <v>8290</v>
      </c>
    </row>
    <row r="365" spans="1:38">
      <c r="A365" t="s">
        <v>2271</v>
      </c>
      <c r="B365" t="s">
        <v>3731</v>
      </c>
      <c r="C365" t="s">
        <v>4232</v>
      </c>
      <c r="D365" t="s">
        <v>4829</v>
      </c>
      <c r="E365" t="s">
        <v>5080</v>
      </c>
      <c r="J365" t="s">
        <v>5592</v>
      </c>
      <c r="L365" t="s">
        <v>3517</v>
      </c>
      <c r="Z365" t="s">
        <v>7180</v>
      </c>
      <c r="AB365" t="s">
        <v>7476</v>
      </c>
      <c r="AL365" t="s">
        <v>8199</v>
      </c>
    </row>
    <row r="366" spans="1:38">
      <c r="A366" t="s">
        <v>9042</v>
      </c>
      <c r="B366" t="s">
        <v>3469</v>
      </c>
      <c r="C366" t="s">
        <v>4442</v>
      </c>
      <c r="D366" t="s">
        <v>4828</v>
      </c>
      <c r="E366" t="s">
        <v>5081</v>
      </c>
      <c r="J366" t="s">
        <v>5591</v>
      </c>
      <c r="L366" t="s">
        <v>6168</v>
      </c>
      <c r="Z366" t="s">
        <v>7181</v>
      </c>
      <c r="AB366" t="s">
        <v>7713</v>
      </c>
      <c r="AL366" t="s">
        <v>8291</v>
      </c>
    </row>
    <row r="367" spans="1:38">
      <c r="A367" t="s">
        <v>9043</v>
      </c>
      <c r="B367" t="s">
        <v>3470</v>
      </c>
      <c r="C367" t="s">
        <v>4443</v>
      </c>
      <c r="D367" t="s">
        <v>3517</v>
      </c>
      <c r="E367" t="s">
        <v>5082</v>
      </c>
      <c r="J367" t="s">
        <v>5416</v>
      </c>
      <c r="L367" t="s">
        <v>6167</v>
      </c>
      <c r="Z367" t="s">
        <v>7182</v>
      </c>
      <c r="AB367" t="s">
        <v>7714</v>
      </c>
      <c r="AL367" t="s">
        <v>8292</v>
      </c>
    </row>
    <row r="368" spans="1:38">
      <c r="A368" t="s">
        <v>2271</v>
      </c>
      <c r="B368" t="s">
        <v>3722</v>
      </c>
      <c r="C368" t="s">
        <v>4247</v>
      </c>
      <c r="D368" t="s">
        <v>4830</v>
      </c>
      <c r="E368" t="s">
        <v>5009</v>
      </c>
      <c r="J368" t="s">
        <v>5593</v>
      </c>
      <c r="L368" t="s">
        <v>6086</v>
      </c>
      <c r="Z368" t="s">
        <v>3437</v>
      </c>
      <c r="AB368" t="s">
        <v>7509</v>
      </c>
      <c r="AL368" t="s">
        <v>8031</v>
      </c>
    </row>
    <row r="369" spans="1:38">
      <c r="A369" t="s">
        <v>9042</v>
      </c>
      <c r="B369" t="s">
        <v>3471</v>
      </c>
      <c r="C369" t="s">
        <v>4444</v>
      </c>
      <c r="D369" t="s">
        <v>4828</v>
      </c>
      <c r="E369" t="s">
        <v>5083</v>
      </c>
      <c r="J369" t="s">
        <v>5594</v>
      </c>
      <c r="L369" t="s">
        <v>6169</v>
      </c>
      <c r="Z369" t="s">
        <v>7183</v>
      </c>
      <c r="AB369" t="s">
        <v>7715</v>
      </c>
      <c r="AL369" t="s">
        <v>8293</v>
      </c>
    </row>
    <row r="370" spans="1:38">
      <c r="A370" t="s">
        <v>9043</v>
      </c>
      <c r="B370" t="s">
        <v>3472</v>
      </c>
      <c r="C370" t="s">
        <v>4445</v>
      </c>
      <c r="D370" t="s">
        <v>4609</v>
      </c>
      <c r="E370" t="s">
        <v>5082</v>
      </c>
      <c r="J370" t="s">
        <v>5374</v>
      </c>
      <c r="L370" t="s">
        <v>6167</v>
      </c>
      <c r="Z370" t="s">
        <v>7184</v>
      </c>
      <c r="AB370" t="s">
        <v>7716</v>
      </c>
      <c r="AL370" t="s">
        <v>8292</v>
      </c>
    </row>
    <row r="371" spans="1:38">
      <c r="A371" t="s">
        <v>2271</v>
      </c>
      <c r="B371" t="s">
        <v>1247</v>
      </c>
      <c r="C371" t="s">
        <v>4247</v>
      </c>
      <c r="D371" t="s">
        <v>4831</v>
      </c>
      <c r="E371" t="s">
        <v>5009</v>
      </c>
      <c r="J371" t="s">
        <v>5595</v>
      </c>
      <c r="L371" t="s">
        <v>5954</v>
      </c>
      <c r="Z371" t="s">
        <v>6975</v>
      </c>
      <c r="AB371" t="s">
        <v>7527</v>
      </c>
      <c r="AL371" t="s">
        <v>8294</v>
      </c>
    </row>
    <row r="372" spans="1:38">
      <c r="A372" t="s">
        <v>9042</v>
      </c>
      <c r="B372" t="s">
        <v>3473</v>
      </c>
      <c r="C372" t="s">
        <v>4446</v>
      </c>
      <c r="D372" t="s">
        <v>4828</v>
      </c>
      <c r="E372" t="s">
        <v>5084</v>
      </c>
      <c r="J372" t="s">
        <v>5596</v>
      </c>
      <c r="L372" t="s">
        <v>6170</v>
      </c>
      <c r="Z372" t="s">
        <v>7185</v>
      </c>
      <c r="AB372" t="s">
        <v>7717</v>
      </c>
      <c r="AL372" t="s">
        <v>8295</v>
      </c>
    </row>
    <row r="373" spans="1:38">
      <c r="A373" t="s">
        <v>9043</v>
      </c>
      <c r="B373" t="s">
        <v>3474</v>
      </c>
      <c r="C373" t="s">
        <v>4447</v>
      </c>
      <c r="D373" t="s">
        <v>4629</v>
      </c>
      <c r="E373" t="s">
        <v>5068</v>
      </c>
      <c r="J373" t="s">
        <v>5440</v>
      </c>
      <c r="L373" t="s">
        <v>6167</v>
      </c>
      <c r="Z373" t="s">
        <v>7186</v>
      </c>
      <c r="AB373" t="s">
        <v>7718</v>
      </c>
      <c r="AL373" t="s">
        <v>8296</v>
      </c>
    </row>
    <row r="374" spans="1:38">
      <c r="A374" t="s">
        <v>2271</v>
      </c>
      <c r="B374" t="s">
        <v>3253</v>
      </c>
      <c r="C374" t="s">
        <v>4232</v>
      </c>
      <c r="D374" t="s">
        <v>4832</v>
      </c>
      <c r="E374" t="s">
        <v>5080</v>
      </c>
      <c r="J374" t="s">
        <v>5597</v>
      </c>
      <c r="L374" t="s">
        <v>5954</v>
      </c>
      <c r="Z374" t="s">
        <v>6954</v>
      </c>
      <c r="AB374" t="s">
        <v>7490</v>
      </c>
      <c r="AL374" t="s">
        <v>7934</v>
      </c>
    </row>
    <row r="375" spans="1:38">
      <c r="A375" t="s">
        <v>9042</v>
      </c>
      <c r="B375" t="s">
        <v>3475</v>
      </c>
      <c r="C375" t="s">
        <v>4448</v>
      </c>
      <c r="D375" t="s">
        <v>4828</v>
      </c>
      <c r="E375" t="s">
        <v>5085</v>
      </c>
      <c r="J375" t="s">
        <v>5598</v>
      </c>
      <c r="L375" t="s">
        <v>6171</v>
      </c>
      <c r="Z375" t="s">
        <v>7187</v>
      </c>
      <c r="AB375" t="s">
        <v>7719</v>
      </c>
    </row>
    <row r="376" spans="1:38">
      <c r="A376" t="s">
        <v>9043</v>
      </c>
      <c r="B376" t="s">
        <v>3476</v>
      </c>
      <c r="C376" t="s">
        <v>4449</v>
      </c>
      <c r="D376" t="s">
        <v>4629</v>
      </c>
      <c r="E376" t="s">
        <v>5068</v>
      </c>
      <c r="J376" t="s">
        <v>5374</v>
      </c>
      <c r="L376" t="s">
        <v>6172</v>
      </c>
      <c r="Z376" t="s">
        <v>7188</v>
      </c>
      <c r="AB376" t="s">
        <v>7720</v>
      </c>
    </row>
    <row r="377" spans="1:38">
      <c r="A377" t="s">
        <v>2271</v>
      </c>
      <c r="B377" t="s">
        <v>3723</v>
      </c>
      <c r="C377" t="s">
        <v>4235</v>
      </c>
      <c r="D377" t="s">
        <v>4833</v>
      </c>
      <c r="E377" t="s">
        <v>5080</v>
      </c>
      <c r="J377" t="s">
        <v>5599</v>
      </c>
      <c r="L377" t="s">
        <v>6173</v>
      </c>
      <c r="Z377" t="s">
        <v>6957</v>
      </c>
      <c r="AB377" t="s">
        <v>7483</v>
      </c>
    </row>
    <row r="378" spans="1:38">
      <c r="A378" t="s">
        <v>9042</v>
      </c>
      <c r="B378" t="s">
        <v>3477</v>
      </c>
      <c r="C378" t="s">
        <v>4450</v>
      </c>
      <c r="D378" t="s">
        <v>4834</v>
      </c>
      <c r="E378" t="s">
        <v>5086</v>
      </c>
      <c r="J378" t="s">
        <v>5598</v>
      </c>
      <c r="L378" t="s">
        <v>6174</v>
      </c>
      <c r="Z378" t="s">
        <v>7189</v>
      </c>
      <c r="AB378" t="s">
        <v>7721</v>
      </c>
    </row>
    <row r="379" spans="1:38">
      <c r="A379" t="s">
        <v>9043</v>
      </c>
      <c r="B379" t="s">
        <v>3478</v>
      </c>
      <c r="C379" t="s">
        <v>4451</v>
      </c>
      <c r="D379" t="s">
        <v>4629</v>
      </c>
      <c r="E379" t="s">
        <v>5087</v>
      </c>
      <c r="J379" t="s">
        <v>5419</v>
      </c>
      <c r="L379" t="s">
        <v>6167</v>
      </c>
      <c r="Z379" t="s">
        <v>7190</v>
      </c>
      <c r="AB379" t="s">
        <v>7722</v>
      </c>
    </row>
    <row r="380" spans="1:38">
      <c r="A380" t="s">
        <v>2271</v>
      </c>
      <c r="B380" t="s">
        <v>3229</v>
      </c>
      <c r="C380" t="s">
        <v>4273</v>
      </c>
      <c r="D380" t="s">
        <v>4835</v>
      </c>
      <c r="E380" t="s">
        <v>4862</v>
      </c>
      <c r="J380" t="s">
        <v>5600</v>
      </c>
      <c r="L380" t="s">
        <v>5954</v>
      </c>
      <c r="Z380" t="s">
        <v>7083</v>
      </c>
      <c r="AB380" t="s">
        <v>7476</v>
      </c>
    </row>
    <row r="381" spans="1:38">
      <c r="A381" t="s">
        <v>9042</v>
      </c>
      <c r="B381" t="s">
        <v>3477</v>
      </c>
      <c r="C381" t="s">
        <v>4452</v>
      </c>
      <c r="D381" t="s">
        <v>4836</v>
      </c>
      <c r="J381" t="s">
        <v>5601</v>
      </c>
      <c r="L381" t="s">
        <v>6175</v>
      </c>
      <c r="Z381" t="s">
        <v>7191</v>
      </c>
      <c r="AB381" t="s">
        <v>7723</v>
      </c>
    </row>
    <row r="382" spans="1:38">
      <c r="A382" t="s">
        <v>9043</v>
      </c>
      <c r="B382" t="s">
        <v>3479</v>
      </c>
      <c r="C382" t="s">
        <v>4451</v>
      </c>
      <c r="D382" t="s">
        <v>4614</v>
      </c>
      <c r="J382" t="s">
        <v>5372</v>
      </c>
      <c r="L382" t="s">
        <v>6167</v>
      </c>
      <c r="Z382" t="s">
        <v>7192</v>
      </c>
      <c r="AB382" t="s">
        <v>7724</v>
      </c>
    </row>
    <row r="383" spans="1:38">
      <c r="A383" t="s">
        <v>2271</v>
      </c>
      <c r="B383" t="s">
        <v>3721</v>
      </c>
      <c r="C383" t="s">
        <v>4393</v>
      </c>
      <c r="D383" t="s">
        <v>4837</v>
      </c>
      <c r="J383" t="s">
        <v>5602</v>
      </c>
      <c r="L383" t="s">
        <v>5954</v>
      </c>
      <c r="Z383" t="s">
        <v>7098</v>
      </c>
      <c r="AB383" t="s">
        <v>7483</v>
      </c>
    </row>
    <row r="384" spans="1:38">
      <c r="A384" t="s">
        <v>9042</v>
      </c>
      <c r="B384" t="s">
        <v>3480</v>
      </c>
      <c r="C384" t="s">
        <v>4453</v>
      </c>
      <c r="D384" t="s">
        <v>4838</v>
      </c>
      <c r="J384" t="s">
        <v>5603</v>
      </c>
      <c r="L384" t="s">
        <v>6176</v>
      </c>
      <c r="Z384" t="s">
        <v>7193</v>
      </c>
      <c r="AB384" t="s">
        <v>7725</v>
      </c>
    </row>
    <row r="385" spans="1:28">
      <c r="A385" t="s">
        <v>9043</v>
      </c>
      <c r="B385" t="s">
        <v>3481</v>
      </c>
      <c r="C385" t="s">
        <v>4454</v>
      </c>
      <c r="D385" t="s">
        <v>4605</v>
      </c>
      <c r="J385" t="s">
        <v>5381</v>
      </c>
      <c r="L385" t="s">
        <v>6167</v>
      </c>
      <c r="Z385" t="s">
        <v>7194</v>
      </c>
      <c r="AB385" t="s">
        <v>7726</v>
      </c>
    </row>
    <row r="386" spans="1:28">
      <c r="A386" t="s">
        <v>2271</v>
      </c>
      <c r="B386" t="s">
        <v>3731</v>
      </c>
      <c r="C386" t="s">
        <v>4293</v>
      </c>
      <c r="D386" t="s">
        <v>4839</v>
      </c>
      <c r="J386" t="s">
        <v>5604</v>
      </c>
      <c r="L386" t="s">
        <v>5954</v>
      </c>
      <c r="Z386" t="s">
        <v>7152</v>
      </c>
      <c r="AB386" t="s">
        <v>7515</v>
      </c>
    </row>
    <row r="387" spans="1:28">
      <c r="A387" t="s">
        <v>9042</v>
      </c>
      <c r="B387" t="s">
        <v>3482</v>
      </c>
      <c r="C387" t="s">
        <v>4455</v>
      </c>
      <c r="D387" t="s">
        <v>4838</v>
      </c>
      <c r="J387" t="s">
        <v>5605</v>
      </c>
      <c r="L387" t="s">
        <v>6177</v>
      </c>
      <c r="Z387" t="s">
        <v>7195</v>
      </c>
      <c r="AB387" t="s">
        <v>7727</v>
      </c>
    </row>
    <row r="388" spans="1:28">
      <c r="A388" t="s">
        <v>9043</v>
      </c>
      <c r="B388" t="s">
        <v>3483</v>
      </c>
      <c r="C388" t="s">
        <v>4456</v>
      </c>
      <c r="D388" t="s">
        <v>4609</v>
      </c>
      <c r="J388" t="s">
        <v>5401</v>
      </c>
      <c r="L388" t="s">
        <v>6167</v>
      </c>
      <c r="Z388" t="s">
        <v>7196</v>
      </c>
      <c r="AB388" t="s">
        <v>7728</v>
      </c>
    </row>
    <row r="389" spans="1:28">
      <c r="A389" t="s">
        <v>2271</v>
      </c>
      <c r="B389" t="s">
        <v>2263</v>
      </c>
      <c r="C389" t="s">
        <v>4390</v>
      </c>
      <c r="D389" t="s">
        <v>4840</v>
      </c>
      <c r="J389" t="s">
        <v>5606</v>
      </c>
      <c r="L389" t="s">
        <v>5954</v>
      </c>
      <c r="Z389" t="s">
        <v>6957</v>
      </c>
      <c r="AB389" t="s">
        <v>7630</v>
      </c>
    </row>
    <row r="390" spans="1:28">
      <c r="A390" t="s">
        <v>9042</v>
      </c>
      <c r="B390" t="s">
        <v>3484</v>
      </c>
      <c r="C390" t="s">
        <v>4457</v>
      </c>
      <c r="D390" t="s">
        <v>4838</v>
      </c>
      <c r="J390" t="s">
        <v>5607</v>
      </c>
      <c r="L390" t="s">
        <v>6178</v>
      </c>
      <c r="Z390" t="s">
        <v>7197</v>
      </c>
      <c r="AB390" t="s">
        <v>7729</v>
      </c>
    </row>
    <row r="391" spans="1:28">
      <c r="A391" t="s">
        <v>9043</v>
      </c>
      <c r="B391" t="s">
        <v>3485</v>
      </c>
      <c r="C391" t="s">
        <v>4458</v>
      </c>
      <c r="D391" t="s">
        <v>4605</v>
      </c>
      <c r="J391" t="s">
        <v>5372</v>
      </c>
      <c r="L391" t="s">
        <v>6179</v>
      </c>
      <c r="Z391" t="s">
        <v>7198</v>
      </c>
      <c r="AB391" t="s">
        <v>7728</v>
      </c>
    </row>
    <row r="392" spans="1:28">
      <c r="A392" t="s">
        <v>2271</v>
      </c>
      <c r="B392" t="s">
        <v>1247</v>
      </c>
      <c r="C392" t="s">
        <v>4235</v>
      </c>
      <c r="D392" t="s">
        <v>4841</v>
      </c>
      <c r="J392" t="s">
        <v>5608</v>
      </c>
      <c r="L392" t="s">
        <v>5909</v>
      </c>
      <c r="Z392" t="s">
        <v>6970</v>
      </c>
      <c r="AB392" t="s">
        <v>3437</v>
      </c>
    </row>
    <row r="393" spans="1:28">
      <c r="A393" t="s">
        <v>9042</v>
      </c>
      <c r="B393" t="s">
        <v>3486</v>
      </c>
      <c r="C393" t="s">
        <v>4459</v>
      </c>
      <c r="D393" t="s">
        <v>4842</v>
      </c>
      <c r="J393" t="s">
        <v>5609</v>
      </c>
      <c r="L393" t="s">
        <v>6180</v>
      </c>
      <c r="Z393" t="s">
        <v>7199</v>
      </c>
      <c r="AB393" t="s">
        <v>7730</v>
      </c>
    </row>
    <row r="394" spans="1:28">
      <c r="A394" t="s">
        <v>9043</v>
      </c>
      <c r="B394" t="s">
        <v>3485</v>
      </c>
      <c r="C394" t="s">
        <v>4460</v>
      </c>
      <c r="D394" t="s">
        <v>4605</v>
      </c>
      <c r="J394" t="s">
        <v>5419</v>
      </c>
      <c r="L394" t="s">
        <v>6181</v>
      </c>
      <c r="Z394" t="s">
        <v>7198</v>
      </c>
      <c r="AB394" t="s">
        <v>7728</v>
      </c>
    </row>
    <row r="395" spans="1:28">
      <c r="A395" t="s">
        <v>2271</v>
      </c>
      <c r="B395" t="s">
        <v>3330</v>
      </c>
      <c r="C395" t="s">
        <v>4232</v>
      </c>
      <c r="D395" t="s">
        <v>4843</v>
      </c>
      <c r="J395" t="s">
        <v>5610</v>
      </c>
      <c r="L395" t="s">
        <v>6068</v>
      </c>
      <c r="Z395" t="s">
        <v>6957</v>
      </c>
      <c r="AB395" t="s">
        <v>7630</v>
      </c>
    </row>
    <row r="396" spans="1:28">
      <c r="A396" t="s">
        <v>9042</v>
      </c>
      <c r="B396" t="s">
        <v>3487</v>
      </c>
      <c r="C396" t="s">
        <v>4461</v>
      </c>
      <c r="D396" t="s">
        <v>4844</v>
      </c>
      <c r="J396" t="s">
        <v>5609</v>
      </c>
      <c r="L396" t="s">
        <v>6182</v>
      </c>
      <c r="Z396" t="s">
        <v>7200</v>
      </c>
      <c r="AB396" t="s">
        <v>7731</v>
      </c>
    </row>
    <row r="397" spans="1:28">
      <c r="A397" t="s">
        <v>9043</v>
      </c>
      <c r="B397" t="s">
        <v>3485</v>
      </c>
      <c r="C397" t="s">
        <v>4462</v>
      </c>
      <c r="D397" t="s">
        <v>4605</v>
      </c>
      <c r="J397" t="s">
        <v>5374</v>
      </c>
      <c r="L397" t="s">
        <v>6183</v>
      </c>
      <c r="Z397" t="s">
        <v>7201</v>
      </c>
      <c r="AB397" t="s">
        <v>7728</v>
      </c>
    </row>
    <row r="398" spans="1:28">
      <c r="A398" t="s">
        <v>2271</v>
      </c>
      <c r="B398" t="s">
        <v>3727</v>
      </c>
      <c r="C398" t="s">
        <v>4247</v>
      </c>
      <c r="D398" t="s">
        <v>4845</v>
      </c>
      <c r="J398" t="s">
        <v>5611</v>
      </c>
      <c r="L398" t="s">
        <v>6133</v>
      </c>
      <c r="Z398" t="s">
        <v>6988</v>
      </c>
      <c r="AB398" t="s">
        <v>7573</v>
      </c>
    </row>
    <row r="399" spans="1:28">
      <c r="A399" t="s">
        <v>9042</v>
      </c>
      <c r="B399" t="s">
        <v>3488</v>
      </c>
      <c r="C399" t="s">
        <v>4463</v>
      </c>
      <c r="D399" t="s">
        <v>4846</v>
      </c>
      <c r="J399" t="s">
        <v>5612</v>
      </c>
      <c r="L399" t="s">
        <v>6184</v>
      </c>
      <c r="Z399" t="s">
        <v>7202</v>
      </c>
      <c r="AB399" t="s">
        <v>7732</v>
      </c>
    </row>
    <row r="400" spans="1:28">
      <c r="A400" t="s">
        <v>9043</v>
      </c>
      <c r="B400" t="s">
        <v>3489</v>
      </c>
      <c r="C400" t="s">
        <v>4464</v>
      </c>
      <c r="D400" t="s">
        <v>4768</v>
      </c>
      <c r="J400" t="s">
        <v>5372</v>
      </c>
      <c r="L400" t="s">
        <v>6185</v>
      </c>
      <c r="Z400" t="s">
        <v>7203</v>
      </c>
      <c r="AB400" t="s">
        <v>7733</v>
      </c>
    </row>
    <row r="401" spans="1:28">
      <c r="A401" t="s">
        <v>2271</v>
      </c>
      <c r="B401" t="s">
        <v>3490</v>
      </c>
      <c r="C401" t="s">
        <v>4232</v>
      </c>
      <c r="D401" t="s">
        <v>4847</v>
      </c>
      <c r="J401" t="s">
        <v>5613</v>
      </c>
      <c r="L401" t="s">
        <v>6063</v>
      </c>
      <c r="Z401" t="s">
        <v>7204</v>
      </c>
      <c r="AB401" t="s">
        <v>7734</v>
      </c>
    </row>
    <row r="402" spans="1:28">
      <c r="A402" t="s">
        <v>9042</v>
      </c>
      <c r="B402" t="s">
        <v>3491</v>
      </c>
      <c r="C402" t="s">
        <v>4465</v>
      </c>
      <c r="D402" t="s">
        <v>4848</v>
      </c>
      <c r="J402" t="s">
        <v>5614</v>
      </c>
      <c r="L402" t="s">
        <v>6186</v>
      </c>
      <c r="Z402" t="s">
        <v>7205</v>
      </c>
      <c r="AB402" t="s">
        <v>7735</v>
      </c>
    </row>
    <row r="403" spans="1:28">
      <c r="A403" t="s">
        <v>9043</v>
      </c>
      <c r="B403" t="s">
        <v>3492</v>
      </c>
      <c r="C403" t="s">
        <v>4466</v>
      </c>
      <c r="D403" t="s">
        <v>4614</v>
      </c>
      <c r="J403" t="s">
        <v>5381</v>
      </c>
      <c r="L403" t="s">
        <v>6187</v>
      </c>
      <c r="Z403" t="s">
        <v>7203</v>
      </c>
      <c r="AB403" t="s">
        <v>7736</v>
      </c>
    </row>
    <row r="404" spans="1:28">
      <c r="A404" t="s">
        <v>2271</v>
      </c>
      <c r="B404" t="s">
        <v>3229</v>
      </c>
      <c r="C404" t="s">
        <v>4232</v>
      </c>
      <c r="D404" t="s">
        <v>4849</v>
      </c>
      <c r="J404" t="s">
        <v>5615</v>
      </c>
      <c r="L404" t="s">
        <v>5929</v>
      </c>
      <c r="Z404" t="s">
        <v>7045</v>
      </c>
      <c r="AB404" t="s">
        <v>7473</v>
      </c>
    </row>
    <row r="405" spans="1:28">
      <c r="A405" t="s">
        <v>9042</v>
      </c>
      <c r="B405" t="s">
        <v>3493</v>
      </c>
      <c r="C405" t="s">
        <v>4467</v>
      </c>
      <c r="J405" t="s">
        <v>5616</v>
      </c>
      <c r="L405" t="s">
        <v>6188</v>
      </c>
      <c r="Z405" t="s">
        <v>7206</v>
      </c>
      <c r="AB405" t="s">
        <v>7737</v>
      </c>
    </row>
    <row r="406" spans="1:28">
      <c r="A406" t="s">
        <v>9043</v>
      </c>
      <c r="B406" t="s">
        <v>3489</v>
      </c>
      <c r="C406" t="s">
        <v>4468</v>
      </c>
      <c r="J406" t="s">
        <v>5416</v>
      </c>
      <c r="L406" t="s">
        <v>6189</v>
      </c>
      <c r="Z406" t="s">
        <v>7203</v>
      </c>
      <c r="AB406" t="s">
        <v>7738</v>
      </c>
    </row>
    <row r="407" spans="1:28">
      <c r="A407" t="s">
        <v>2271</v>
      </c>
      <c r="B407" t="s">
        <v>3490</v>
      </c>
      <c r="C407" t="s">
        <v>4235</v>
      </c>
      <c r="J407" t="s">
        <v>5617</v>
      </c>
      <c r="L407" t="s">
        <v>5923</v>
      </c>
      <c r="Z407" t="s">
        <v>7045</v>
      </c>
      <c r="AB407" t="s">
        <v>7573</v>
      </c>
    </row>
    <row r="408" spans="1:28">
      <c r="A408" t="s">
        <v>9042</v>
      </c>
      <c r="B408" t="s">
        <v>3494</v>
      </c>
      <c r="C408" t="s">
        <v>4469</v>
      </c>
      <c r="J408" t="s">
        <v>5618</v>
      </c>
      <c r="L408" t="s">
        <v>6190</v>
      </c>
      <c r="Z408" t="s">
        <v>7207</v>
      </c>
      <c r="AB408" t="s">
        <v>7739</v>
      </c>
    </row>
    <row r="409" spans="1:28">
      <c r="A409" t="s">
        <v>9043</v>
      </c>
      <c r="B409" t="s">
        <v>3489</v>
      </c>
      <c r="C409" t="s">
        <v>4470</v>
      </c>
      <c r="J409" t="s">
        <v>5374</v>
      </c>
      <c r="L409" t="s">
        <v>6191</v>
      </c>
      <c r="Z409" t="s">
        <v>7203</v>
      </c>
      <c r="AB409" t="s">
        <v>7740</v>
      </c>
    </row>
    <row r="410" spans="1:28">
      <c r="A410" t="s">
        <v>2271</v>
      </c>
      <c r="B410" t="s">
        <v>3495</v>
      </c>
      <c r="C410" t="s">
        <v>4232</v>
      </c>
      <c r="J410" t="s">
        <v>5619</v>
      </c>
      <c r="L410" t="s">
        <v>5932</v>
      </c>
      <c r="Z410" t="s">
        <v>3437</v>
      </c>
      <c r="AB410" t="s">
        <v>7498</v>
      </c>
    </row>
    <row r="411" spans="1:28">
      <c r="A411" t="s">
        <v>9042</v>
      </c>
      <c r="B411" t="s">
        <v>3496</v>
      </c>
      <c r="C411" t="s">
        <v>1246</v>
      </c>
      <c r="J411" t="s">
        <v>5620</v>
      </c>
      <c r="L411" t="s">
        <v>6192</v>
      </c>
      <c r="Z411" t="s">
        <v>7208</v>
      </c>
      <c r="AB411" t="s">
        <v>7741</v>
      </c>
    </row>
    <row r="412" spans="1:28">
      <c r="A412" t="s">
        <v>9043</v>
      </c>
      <c r="B412" t="s">
        <v>3489</v>
      </c>
      <c r="C412" t="s">
        <v>4471</v>
      </c>
      <c r="J412" t="s">
        <v>5374</v>
      </c>
      <c r="L412" t="s">
        <v>6193</v>
      </c>
      <c r="Z412" t="s">
        <v>7209</v>
      </c>
      <c r="AB412" t="s">
        <v>7742</v>
      </c>
    </row>
    <row r="413" spans="1:28">
      <c r="A413" t="s">
        <v>2271</v>
      </c>
      <c r="B413" t="s">
        <v>3740</v>
      </c>
      <c r="C413" t="s">
        <v>4293</v>
      </c>
      <c r="J413" t="s">
        <v>5621</v>
      </c>
      <c r="L413" t="s">
        <v>6194</v>
      </c>
      <c r="Z413" t="s">
        <v>6957</v>
      </c>
      <c r="AB413" t="s">
        <v>7527</v>
      </c>
    </row>
    <row r="414" spans="1:28">
      <c r="A414" t="s">
        <v>9042</v>
      </c>
      <c r="B414" t="s">
        <v>3498</v>
      </c>
      <c r="C414" t="s">
        <v>4472</v>
      </c>
      <c r="J414" t="s">
        <v>5622</v>
      </c>
      <c r="L414" t="s">
        <v>6195</v>
      </c>
      <c r="Z414" t="s">
        <v>7210</v>
      </c>
      <c r="AB414" t="s">
        <v>7743</v>
      </c>
    </row>
    <row r="415" spans="1:28">
      <c r="A415" t="s">
        <v>9043</v>
      </c>
      <c r="B415" t="s">
        <v>3489</v>
      </c>
      <c r="C415" t="s">
        <v>4473</v>
      </c>
      <c r="J415" t="s">
        <v>5419</v>
      </c>
      <c r="L415" t="s">
        <v>6196</v>
      </c>
      <c r="Z415" t="s">
        <v>7211</v>
      </c>
      <c r="AB415" t="s">
        <v>7744</v>
      </c>
    </row>
    <row r="416" spans="1:28">
      <c r="A416" t="s">
        <v>2271</v>
      </c>
      <c r="B416" t="s">
        <v>3741</v>
      </c>
      <c r="C416" t="s">
        <v>4235</v>
      </c>
      <c r="J416" t="s">
        <v>5623</v>
      </c>
      <c r="L416" t="s">
        <v>5929</v>
      </c>
      <c r="Z416" t="s">
        <v>6970</v>
      </c>
      <c r="AB416" t="s">
        <v>7527</v>
      </c>
    </row>
    <row r="417" spans="1:28">
      <c r="A417" t="s">
        <v>9042</v>
      </c>
      <c r="B417" t="s">
        <v>3500</v>
      </c>
      <c r="C417" t="s">
        <v>4474</v>
      </c>
      <c r="J417" t="s">
        <v>5624</v>
      </c>
      <c r="L417" t="s">
        <v>6197</v>
      </c>
      <c r="Z417" t="s">
        <v>7212</v>
      </c>
      <c r="AB417" t="s">
        <v>7745</v>
      </c>
    </row>
    <row r="418" spans="1:28">
      <c r="A418" t="s">
        <v>9043</v>
      </c>
      <c r="B418" t="s">
        <v>3501</v>
      </c>
      <c r="C418" t="s">
        <v>4475</v>
      </c>
      <c r="J418" t="s">
        <v>5374</v>
      </c>
      <c r="L418" t="s">
        <v>6198</v>
      </c>
      <c r="Z418" t="s">
        <v>7213</v>
      </c>
      <c r="AB418" t="s">
        <v>7746</v>
      </c>
    </row>
    <row r="419" spans="1:28">
      <c r="A419" t="s">
        <v>2271</v>
      </c>
      <c r="B419" t="s">
        <v>3742</v>
      </c>
      <c r="C419" t="s">
        <v>4244</v>
      </c>
      <c r="J419" t="s">
        <v>5625</v>
      </c>
      <c r="L419" t="s">
        <v>5923</v>
      </c>
      <c r="Z419" t="s">
        <v>7025</v>
      </c>
      <c r="AB419" t="s">
        <v>7530</v>
      </c>
    </row>
    <row r="420" spans="1:28">
      <c r="A420" t="s">
        <v>9042</v>
      </c>
      <c r="B420" t="s">
        <v>3503</v>
      </c>
      <c r="C420" t="s">
        <v>4476</v>
      </c>
      <c r="J420" t="s">
        <v>5626</v>
      </c>
      <c r="L420" t="s">
        <v>6199</v>
      </c>
      <c r="Z420" t="s">
        <v>7214</v>
      </c>
      <c r="AB420" t="s">
        <v>7747</v>
      </c>
    </row>
    <row r="421" spans="1:28">
      <c r="A421" t="s">
        <v>9043</v>
      </c>
      <c r="B421" t="s">
        <v>3504</v>
      </c>
      <c r="C421" t="s">
        <v>4477</v>
      </c>
      <c r="J421" t="s">
        <v>5396</v>
      </c>
      <c r="L421" t="s">
        <v>6200</v>
      </c>
      <c r="Z421" t="s">
        <v>7215</v>
      </c>
      <c r="AB421" t="s">
        <v>7748</v>
      </c>
    </row>
    <row r="422" spans="1:28">
      <c r="A422" t="s">
        <v>2271</v>
      </c>
      <c r="B422" t="s">
        <v>3732</v>
      </c>
      <c r="C422" t="s">
        <v>4235</v>
      </c>
      <c r="J422" t="s">
        <v>5627</v>
      </c>
      <c r="L422" t="s">
        <v>5926</v>
      </c>
      <c r="Z422" t="s">
        <v>6957</v>
      </c>
      <c r="AB422" t="s">
        <v>7509</v>
      </c>
    </row>
    <row r="423" spans="1:28">
      <c r="A423" t="s">
        <v>9042</v>
      </c>
      <c r="B423" t="s">
        <v>3505</v>
      </c>
      <c r="C423" t="s">
        <v>4478</v>
      </c>
      <c r="J423" t="s">
        <v>5628</v>
      </c>
      <c r="L423" t="s">
        <v>6201</v>
      </c>
      <c r="Z423" t="s">
        <v>7216</v>
      </c>
      <c r="AB423" t="s">
        <v>7749</v>
      </c>
    </row>
    <row r="424" spans="1:28">
      <c r="A424" t="s">
        <v>9043</v>
      </c>
      <c r="B424" t="s">
        <v>3506</v>
      </c>
      <c r="C424" t="s">
        <v>4479</v>
      </c>
      <c r="J424" t="s">
        <v>5629</v>
      </c>
      <c r="L424" t="s">
        <v>6202</v>
      </c>
      <c r="Z424" t="s">
        <v>7217</v>
      </c>
      <c r="AB424" t="s">
        <v>7750</v>
      </c>
    </row>
    <row r="425" spans="1:28">
      <c r="A425" t="s">
        <v>2271</v>
      </c>
      <c r="B425" t="s">
        <v>3731</v>
      </c>
      <c r="C425" t="s">
        <v>4235</v>
      </c>
      <c r="J425" t="s">
        <v>5630</v>
      </c>
      <c r="L425" t="s">
        <v>6203</v>
      </c>
      <c r="Z425" t="s">
        <v>6957</v>
      </c>
      <c r="AB425" t="s">
        <v>7479</v>
      </c>
    </row>
    <row r="426" spans="1:28">
      <c r="A426" t="s">
        <v>9042</v>
      </c>
      <c r="B426" t="s">
        <v>3507</v>
      </c>
      <c r="C426" t="s">
        <v>4480</v>
      </c>
      <c r="J426" t="s">
        <v>5628</v>
      </c>
      <c r="L426" t="s">
        <v>6204</v>
      </c>
      <c r="Z426" t="s">
        <v>7218</v>
      </c>
      <c r="AB426" t="s">
        <v>7751</v>
      </c>
    </row>
    <row r="427" spans="1:28">
      <c r="A427" t="s">
        <v>9043</v>
      </c>
      <c r="B427" t="s">
        <v>3508</v>
      </c>
      <c r="C427" t="s">
        <v>4481</v>
      </c>
      <c r="J427" t="s">
        <v>5629</v>
      </c>
      <c r="L427" t="s">
        <v>6205</v>
      </c>
      <c r="Z427" t="s">
        <v>7219</v>
      </c>
      <c r="AB427" t="s">
        <v>7752</v>
      </c>
    </row>
    <row r="428" spans="1:28">
      <c r="A428" t="s">
        <v>2271</v>
      </c>
      <c r="B428" t="s">
        <v>3229</v>
      </c>
      <c r="C428" t="s">
        <v>4482</v>
      </c>
      <c r="J428" t="s">
        <v>5631</v>
      </c>
      <c r="L428" t="s">
        <v>5923</v>
      </c>
      <c r="Z428" t="s">
        <v>7091</v>
      </c>
      <c r="AB428" t="s">
        <v>7498</v>
      </c>
    </row>
    <row r="429" spans="1:28">
      <c r="A429" t="s">
        <v>9042</v>
      </c>
      <c r="B429" t="s">
        <v>3509</v>
      </c>
      <c r="C429" t="s">
        <v>4483</v>
      </c>
      <c r="J429" t="s">
        <v>5628</v>
      </c>
      <c r="L429" t="s">
        <v>6206</v>
      </c>
      <c r="Z429" t="s">
        <v>7220</v>
      </c>
      <c r="AB429" t="s">
        <v>7753</v>
      </c>
    </row>
    <row r="430" spans="1:28">
      <c r="A430" t="s">
        <v>9043</v>
      </c>
      <c r="B430" t="s">
        <v>3510</v>
      </c>
      <c r="C430" t="s">
        <v>4484</v>
      </c>
      <c r="J430" t="s">
        <v>5629</v>
      </c>
      <c r="L430" t="s">
        <v>6207</v>
      </c>
      <c r="Z430" t="s">
        <v>7221</v>
      </c>
      <c r="AB430" t="s">
        <v>7754</v>
      </c>
    </row>
    <row r="431" spans="1:28">
      <c r="A431" t="s">
        <v>2271</v>
      </c>
      <c r="B431" t="s">
        <v>3229</v>
      </c>
      <c r="C431" t="s">
        <v>4235</v>
      </c>
      <c r="J431" t="s">
        <v>5632</v>
      </c>
      <c r="L431" t="s">
        <v>5932</v>
      </c>
      <c r="Z431" t="s">
        <v>6975</v>
      </c>
      <c r="AB431" t="s">
        <v>7498</v>
      </c>
    </row>
    <row r="432" spans="1:28">
      <c r="A432" t="s">
        <v>9042</v>
      </c>
      <c r="B432" t="s">
        <v>3511</v>
      </c>
      <c r="C432" t="s">
        <v>4485</v>
      </c>
      <c r="J432" t="s">
        <v>5628</v>
      </c>
      <c r="L432" t="s">
        <v>6208</v>
      </c>
      <c r="Z432" t="s">
        <v>7222</v>
      </c>
      <c r="AB432" t="s">
        <v>7755</v>
      </c>
    </row>
    <row r="433" spans="1:28">
      <c r="A433" t="s">
        <v>9043</v>
      </c>
      <c r="B433" t="s">
        <v>3512</v>
      </c>
      <c r="C433" t="s">
        <v>4486</v>
      </c>
      <c r="J433" t="s">
        <v>5374</v>
      </c>
      <c r="L433" t="s">
        <v>6209</v>
      </c>
      <c r="Z433" t="s">
        <v>7223</v>
      </c>
      <c r="AB433" t="s">
        <v>7756</v>
      </c>
    </row>
    <row r="434" spans="1:28">
      <c r="A434" t="s">
        <v>2271</v>
      </c>
      <c r="B434" t="s">
        <v>3731</v>
      </c>
      <c r="C434" t="s">
        <v>4235</v>
      </c>
      <c r="J434" t="s">
        <v>5633</v>
      </c>
      <c r="L434" t="s">
        <v>5903</v>
      </c>
      <c r="Z434" t="s">
        <v>7025</v>
      </c>
      <c r="AB434" t="s">
        <v>7473</v>
      </c>
    </row>
    <row r="435" spans="1:28">
      <c r="A435" t="s">
        <v>9042</v>
      </c>
      <c r="B435" t="s">
        <v>3513</v>
      </c>
      <c r="C435" t="s">
        <v>4487</v>
      </c>
      <c r="J435" t="s">
        <v>5628</v>
      </c>
      <c r="L435" t="s">
        <v>6210</v>
      </c>
      <c r="Z435" t="s">
        <v>7224</v>
      </c>
      <c r="AB435" t="s">
        <v>7757</v>
      </c>
    </row>
    <row r="436" spans="1:28">
      <c r="A436" t="s">
        <v>9043</v>
      </c>
      <c r="B436" t="s">
        <v>3514</v>
      </c>
      <c r="C436" t="s">
        <v>4488</v>
      </c>
      <c r="J436" t="s">
        <v>5629</v>
      </c>
      <c r="L436" t="s">
        <v>6211</v>
      </c>
      <c r="Z436" t="s">
        <v>7221</v>
      </c>
      <c r="AB436" t="s">
        <v>7758</v>
      </c>
    </row>
    <row r="437" spans="1:28">
      <c r="A437" t="s">
        <v>2271</v>
      </c>
      <c r="B437" t="s">
        <v>3722</v>
      </c>
      <c r="C437" t="s">
        <v>4232</v>
      </c>
      <c r="J437" t="s">
        <v>5634</v>
      </c>
      <c r="L437" t="s">
        <v>5903</v>
      </c>
      <c r="Z437" t="s">
        <v>6954</v>
      </c>
      <c r="AB437" t="s">
        <v>7515</v>
      </c>
    </row>
    <row r="438" spans="1:28">
      <c r="A438" t="s">
        <v>9042</v>
      </c>
      <c r="B438" t="s">
        <v>3515</v>
      </c>
      <c r="C438" t="s">
        <v>4489</v>
      </c>
      <c r="J438" t="s">
        <v>5628</v>
      </c>
      <c r="L438" t="s">
        <v>6212</v>
      </c>
      <c r="Z438" t="s">
        <v>7225</v>
      </c>
      <c r="AB438" t="s">
        <v>7759</v>
      </c>
    </row>
    <row r="439" spans="1:28">
      <c r="A439" t="s">
        <v>9043</v>
      </c>
      <c r="B439" t="s">
        <v>3516</v>
      </c>
      <c r="C439" t="s">
        <v>4490</v>
      </c>
      <c r="J439" t="s">
        <v>5374</v>
      </c>
      <c r="L439" t="s">
        <v>6213</v>
      </c>
      <c r="Z439" t="s">
        <v>7226</v>
      </c>
      <c r="AB439" t="s">
        <v>7760</v>
      </c>
    </row>
    <row r="440" spans="1:28">
      <c r="A440" t="s">
        <v>2271</v>
      </c>
      <c r="B440" t="s">
        <v>3517</v>
      </c>
      <c r="C440" t="s">
        <v>4247</v>
      </c>
      <c r="J440" t="s">
        <v>5635</v>
      </c>
      <c r="L440" t="s">
        <v>6214</v>
      </c>
      <c r="Z440" t="s">
        <v>6954</v>
      </c>
      <c r="AB440" t="s">
        <v>7490</v>
      </c>
    </row>
    <row r="441" spans="1:28">
      <c r="A441" t="s">
        <v>9042</v>
      </c>
      <c r="B441" t="s">
        <v>3518</v>
      </c>
      <c r="C441" t="s">
        <v>4491</v>
      </c>
      <c r="J441" t="s">
        <v>5628</v>
      </c>
      <c r="L441" t="s">
        <v>6215</v>
      </c>
      <c r="Z441" t="s">
        <v>7227</v>
      </c>
      <c r="AB441" t="s">
        <v>7761</v>
      </c>
    </row>
    <row r="442" spans="1:28">
      <c r="A442" t="s">
        <v>9043</v>
      </c>
      <c r="B442" t="s">
        <v>3516</v>
      </c>
      <c r="C442" t="s">
        <v>4492</v>
      </c>
      <c r="J442" t="s">
        <v>5374</v>
      </c>
      <c r="L442" t="s">
        <v>6216</v>
      </c>
      <c r="Z442" t="s">
        <v>7228</v>
      </c>
      <c r="AB442" t="s">
        <v>7762</v>
      </c>
    </row>
    <row r="443" spans="1:28">
      <c r="A443" t="s">
        <v>2271</v>
      </c>
      <c r="B443" t="s">
        <v>3735</v>
      </c>
      <c r="C443" t="s">
        <v>4232</v>
      </c>
      <c r="J443" t="s">
        <v>5636</v>
      </c>
      <c r="L443" t="s">
        <v>5932</v>
      </c>
      <c r="Z443" t="s">
        <v>3437</v>
      </c>
      <c r="AB443" t="s">
        <v>7573</v>
      </c>
    </row>
    <row r="444" spans="1:28">
      <c r="A444" t="s">
        <v>9042</v>
      </c>
      <c r="B444" t="s">
        <v>3519</v>
      </c>
      <c r="C444" t="s">
        <v>4493</v>
      </c>
      <c r="J444" t="s">
        <v>5628</v>
      </c>
      <c r="L444" t="s">
        <v>6217</v>
      </c>
      <c r="Z444" t="s">
        <v>7229</v>
      </c>
      <c r="AB444" t="s">
        <v>7763</v>
      </c>
    </row>
    <row r="445" spans="1:28">
      <c r="A445" t="s">
        <v>9043</v>
      </c>
      <c r="B445" t="s">
        <v>3520</v>
      </c>
      <c r="C445" t="s">
        <v>4494</v>
      </c>
      <c r="J445" t="s">
        <v>5629</v>
      </c>
      <c r="L445" t="s">
        <v>6218</v>
      </c>
      <c r="Z445" t="s">
        <v>7230</v>
      </c>
      <c r="AB445" t="s">
        <v>7764</v>
      </c>
    </row>
    <row r="446" spans="1:28">
      <c r="A446" t="s">
        <v>2271</v>
      </c>
      <c r="B446" t="s">
        <v>3253</v>
      </c>
      <c r="C446" t="s">
        <v>4235</v>
      </c>
      <c r="J446" t="s">
        <v>5637</v>
      </c>
      <c r="L446" t="s">
        <v>5932</v>
      </c>
      <c r="Z446" t="s">
        <v>6362</v>
      </c>
      <c r="AB446" t="s">
        <v>7573</v>
      </c>
    </row>
    <row r="447" spans="1:28">
      <c r="A447" t="s">
        <v>9042</v>
      </c>
      <c r="B447" t="s">
        <v>3521</v>
      </c>
      <c r="C447" t="s">
        <v>4495</v>
      </c>
      <c r="J447" t="s">
        <v>5628</v>
      </c>
      <c r="L447" t="s">
        <v>6219</v>
      </c>
      <c r="Z447" t="s">
        <v>7231</v>
      </c>
      <c r="AB447" t="s">
        <v>7765</v>
      </c>
    </row>
    <row r="448" spans="1:28">
      <c r="A448" t="s">
        <v>9043</v>
      </c>
      <c r="B448" t="s">
        <v>3522</v>
      </c>
      <c r="C448" t="s">
        <v>4496</v>
      </c>
      <c r="J448" t="s">
        <v>5374</v>
      </c>
      <c r="L448" t="s">
        <v>6220</v>
      </c>
      <c r="Z448" t="s">
        <v>7230</v>
      </c>
      <c r="AB448" t="s">
        <v>7766</v>
      </c>
    </row>
    <row r="449" spans="1:28">
      <c r="A449" t="s">
        <v>2271</v>
      </c>
      <c r="B449" t="s">
        <v>3523</v>
      </c>
      <c r="C449" t="s">
        <v>4235</v>
      </c>
      <c r="J449" t="s">
        <v>5638</v>
      </c>
      <c r="L449" t="s">
        <v>5906</v>
      </c>
      <c r="Z449" t="s">
        <v>6970</v>
      </c>
      <c r="AB449" t="s">
        <v>7476</v>
      </c>
    </row>
    <row r="450" spans="1:28">
      <c r="A450" t="s">
        <v>9042</v>
      </c>
      <c r="B450" t="s">
        <v>3524</v>
      </c>
      <c r="C450" t="s">
        <v>4497</v>
      </c>
      <c r="J450" t="s">
        <v>5628</v>
      </c>
      <c r="L450" t="s">
        <v>6221</v>
      </c>
      <c r="Z450" t="s">
        <v>7232</v>
      </c>
      <c r="AB450" t="s">
        <v>7767</v>
      </c>
    </row>
    <row r="451" spans="1:28">
      <c r="A451" t="s">
        <v>9043</v>
      </c>
      <c r="B451" t="s">
        <v>3525</v>
      </c>
      <c r="C451" t="s">
        <v>4498</v>
      </c>
      <c r="J451" t="s">
        <v>5374</v>
      </c>
      <c r="L451" t="s">
        <v>6222</v>
      </c>
      <c r="Z451" t="s">
        <v>7233</v>
      </c>
      <c r="AB451" t="s">
        <v>7768</v>
      </c>
    </row>
    <row r="452" spans="1:28">
      <c r="A452" t="s">
        <v>2271</v>
      </c>
      <c r="B452" t="s">
        <v>3253</v>
      </c>
      <c r="C452" t="s">
        <v>4232</v>
      </c>
      <c r="J452" t="s">
        <v>5639</v>
      </c>
      <c r="L452" t="s">
        <v>6223</v>
      </c>
      <c r="Z452" t="s">
        <v>7139</v>
      </c>
      <c r="AB452" t="s">
        <v>7562</v>
      </c>
    </row>
    <row r="453" spans="1:28">
      <c r="A453" t="s">
        <v>9042</v>
      </c>
      <c r="B453" t="s">
        <v>3526</v>
      </c>
      <c r="C453" t="s">
        <v>4499</v>
      </c>
      <c r="J453" t="s">
        <v>5628</v>
      </c>
      <c r="L453" t="s">
        <v>6224</v>
      </c>
      <c r="Z453" t="s">
        <v>7234</v>
      </c>
      <c r="AB453" t="s">
        <v>7769</v>
      </c>
    </row>
    <row r="454" spans="1:28">
      <c r="A454" t="s">
        <v>9043</v>
      </c>
      <c r="B454" t="s">
        <v>3527</v>
      </c>
      <c r="C454" t="s">
        <v>4500</v>
      </c>
      <c r="J454" t="s">
        <v>5374</v>
      </c>
      <c r="L454" t="s">
        <v>6225</v>
      </c>
      <c r="Z454" t="s">
        <v>7235</v>
      </c>
      <c r="AB454" t="s">
        <v>7770</v>
      </c>
    </row>
    <row r="455" spans="1:28">
      <c r="A455" t="s">
        <v>2271</v>
      </c>
      <c r="B455" t="s">
        <v>3721</v>
      </c>
      <c r="C455" t="s">
        <v>4235</v>
      </c>
      <c r="J455" t="s">
        <v>5640</v>
      </c>
      <c r="L455" t="s">
        <v>5937</v>
      </c>
      <c r="Z455" t="s">
        <v>6957</v>
      </c>
      <c r="AB455" t="s">
        <v>7473</v>
      </c>
    </row>
    <row r="456" spans="1:28">
      <c r="A456" t="s">
        <v>9042</v>
      </c>
      <c r="B456" t="s">
        <v>3528</v>
      </c>
      <c r="C456" t="s">
        <v>4501</v>
      </c>
      <c r="J456" t="s">
        <v>5628</v>
      </c>
      <c r="L456" t="s">
        <v>6226</v>
      </c>
      <c r="Z456" t="s">
        <v>7236</v>
      </c>
      <c r="AB456" t="s">
        <v>7771</v>
      </c>
    </row>
    <row r="457" spans="1:28">
      <c r="A457" t="s">
        <v>9043</v>
      </c>
      <c r="B457" t="s">
        <v>3529</v>
      </c>
      <c r="C457" t="s">
        <v>4502</v>
      </c>
      <c r="J457" t="s">
        <v>5629</v>
      </c>
      <c r="L457" t="s">
        <v>6227</v>
      </c>
      <c r="Z457" t="s">
        <v>7237</v>
      </c>
      <c r="AB457" t="s">
        <v>7772</v>
      </c>
    </row>
    <row r="458" spans="1:28">
      <c r="A458" t="s">
        <v>2271</v>
      </c>
      <c r="B458" t="s">
        <v>3721</v>
      </c>
      <c r="C458" t="s">
        <v>4232</v>
      </c>
      <c r="J458" t="s">
        <v>5641</v>
      </c>
      <c r="L458" t="s">
        <v>6228</v>
      </c>
      <c r="Z458" t="s">
        <v>7238</v>
      </c>
      <c r="AB458" t="s">
        <v>7490</v>
      </c>
    </row>
    <row r="459" spans="1:28">
      <c r="A459" t="s">
        <v>9042</v>
      </c>
      <c r="B459" t="s">
        <v>3530</v>
      </c>
      <c r="C459" t="s">
        <v>4503</v>
      </c>
      <c r="J459" t="s">
        <v>5628</v>
      </c>
      <c r="L459" t="s">
        <v>6229</v>
      </c>
      <c r="Z459" t="s">
        <v>7239</v>
      </c>
      <c r="AB459" t="s">
        <v>7773</v>
      </c>
    </row>
    <row r="460" spans="1:28">
      <c r="A460" t="s">
        <v>9043</v>
      </c>
      <c r="B460" t="s">
        <v>3531</v>
      </c>
      <c r="C460" t="s">
        <v>4504</v>
      </c>
      <c r="J460" t="s">
        <v>5629</v>
      </c>
      <c r="L460" t="s">
        <v>6230</v>
      </c>
      <c r="Z460" t="s">
        <v>7240</v>
      </c>
      <c r="AB460" t="s">
        <v>7774</v>
      </c>
    </row>
    <row r="461" spans="1:28">
      <c r="A461" t="s">
        <v>2271</v>
      </c>
      <c r="B461" t="s">
        <v>3226</v>
      </c>
      <c r="C461" t="s">
        <v>4235</v>
      </c>
      <c r="J461" t="s">
        <v>5642</v>
      </c>
      <c r="L461" t="s">
        <v>5926</v>
      </c>
      <c r="Z461" t="s">
        <v>7136</v>
      </c>
      <c r="AB461" t="s">
        <v>7562</v>
      </c>
    </row>
    <row r="462" spans="1:28">
      <c r="A462" t="s">
        <v>9042</v>
      </c>
      <c r="B462" t="s">
        <v>3532</v>
      </c>
      <c r="C462" t="s">
        <v>4505</v>
      </c>
      <c r="J462" t="s">
        <v>5628</v>
      </c>
      <c r="L462" t="s">
        <v>6231</v>
      </c>
      <c r="Z462" t="s">
        <v>7241</v>
      </c>
    </row>
    <row r="463" spans="1:28">
      <c r="A463" t="s">
        <v>9043</v>
      </c>
      <c r="B463" t="s">
        <v>3533</v>
      </c>
      <c r="C463" t="s">
        <v>4506</v>
      </c>
      <c r="J463" t="s">
        <v>5629</v>
      </c>
      <c r="L463" t="s">
        <v>6232</v>
      </c>
      <c r="Z463" t="s">
        <v>7240</v>
      </c>
    </row>
    <row r="464" spans="1:28">
      <c r="A464" t="s">
        <v>2271</v>
      </c>
      <c r="B464" t="s">
        <v>3731</v>
      </c>
      <c r="C464" t="s">
        <v>4293</v>
      </c>
      <c r="J464" t="s">
        <v>5643</v>
      </c>
      <c r="L464" t="s">
        <v>5963</v>
      </c>
      <c r="Z464" t="s">
        <v>6390</v>
      </c>
    </row>
    <row r="465" spans="1:26">
      <c r="A465" t="s">
        <v>9042</v>
      </c>
      <c r="B465" t="s">
        <v>3534</v>
      </c>
      <c r="C465" t="s">
        <v>4507</v>
      </c>
      <c r="J465" t="s">
        <v>5628</v>
      </c>
      <c r="L465" t="s">
        <v>6233</v>
      </c>
      <c r="Z465" t="s">
        <v>7242</v>
      </c>
    </row>
    <row r="466" spans="1:26">
      <c r="A466" t="s">
        <v>9043</v>
      </c>
      <c r="B466" t="s">
        <v>3535</v>
      </c>
      <c r="C466" t="s">
        <v>4508</v>
      </c>
      <c r="J466" t="s">
        <v>5644</v>
      </c>
      <c r="L466" t="s">
        <v>6234</v>
      </c>
      <c r="Z466" t="s">
        <v>7240</v>
      </c>
    </row>
    <row r="467" spans="1:26">
      <c r="A467" t="s">
        <v>2271</v>
      </c>
      <c r="B467" t="s">
        <v>3229</v>
      </c>
      <c r="C467" t="s">
        <v>4247</v>
      </c>
      <c r="J467" t="s">
        <v>5645</v>
      </c>
      <c r="L467" t="s">
        <v>5932</v>
      </c>
      <c r="Z467" t="s">
        <v>7243</v>
      </c>
    </row>
    <row r="468" spans="1:26">
      <c r="A468" t="s">
        <v>9042</v>
      </c>
      <c r="B468" t="s">
        <v>3536</v>
      </c>
      <c r="C468" t="s">
        <v>4509</v>
      </c>
      <c r="J468" t="s">
        <v>5628</v>
      </c>
      <c r="L468" t="s">
        <v>6235</v>
      </c>
      <c r="Z468" t="s">
        <v>7244</v>
      </c>
    </row>
    <row r="469" spans="1:26">
      <c r="A469" t="s">
        <v>9043</v>
      </c>
      <c r="B469" t="s">
        <v>3537</v>
      </c>
      <c r="C469" t="s">
        <v>4510</v>
      </c>
      <c r="J469" t="s">
        <v>5629</v>
      </c>
      <c r="L469" t="s">
        <v>6236</v>
      </c>
      <c r="Z469" t="s">
        <v>7245</v>
      </c>
    </row>
    <row r="470" spans="1:26">
      <c r="A470" t="s">
        <v>2271</v>
      </c>
      <c r="B470" t="s">
        <v>3253</v>
      </c>
      <c r="C470" t="s">
        <v>4235</v>
      </c>
      <c r="J470" t="s">
        <v>5646</v>
      </c>
      <c r="L470" t="s">
        <v>5912</v>
      </c>
      <c r="Z470" t="s">
        <v>6954</v>
      </c>
    </row>
    <row r="471" spans="1:26">
      <c r="A471" t="s">
        <v>9042</v>
      </c>
      <c r="B471" t="s">
        <v>3538</v>
      </c>
      <c r="C471" t="s">
        <v>4511</v>
      </c>
      <c r="J471" t="s">
        <v>5628</v>
      </c>
      <c r="L471" t="s">
        <v>6237</v>
      </c>
      <c r="Z471" t="s">
        <v>7246</v>
      </c>
    </row>
    <row r="472" spans="1:26">
      <c r="A472" t="s">
        <v>9043</v>
      </c>
      <c r="B472" t="s">
        <v>3539</v>
      </c>
      <c r="C472" t="s">
        <v>4512</v>
      </c>
      <c r="J472" t="s">
        <v>5374</v>
      </c>
      <c r="L472" t="s">
        <v>6238</v>
      </c>
      <c r="Z472" t="s">
        <v>7247</v>
      </c>
    </row>
    <row r="473" spans="1:26">
      <c r="A473" t="s">
        <v>2271</v>
      </c>
      <c r="B473" t="s">
        <v>3731</v>
      </c>
      <c r="C473" t="s">
        <v>4232</v>
      </c>
      <c r="J473" t="s">
        <v>5647</v>
      </c>
      <c r="L473" t="s">
        <v>6044</v>
      </c>
      <c r="Z473" t="s">
        <v>6957</v>
      </c>
    </row>
    <row r="474" spans="1:26">
      <c r="A474" t="s">
        <v>9042</v>
      </c>
      <c r="B474" t="s">
        <v>3540</v>
      </c>
      <c r="C474" t="s">
        <v>4513</v>
      </c>
      <c r="J474" t="s">
        <v>5628</v>
      </c>
      <c r="L474" t="s">
        <v>6239</v>
      </c>
      <c r="Z474" t="s">
        <v>7248</v>
      </c>
    </row>
    <row r="475" spans="1:26">
      <c r="A475" t="s">
        <v>9043</v>
      </c>
      <c r="B475" t="s">
        <v>3541</v>
      </c>
      <c r="C475" t="s">
        <v>4514</v>
      </c>
      <c r="J475" t="s">
        <v>5629</v>
      </c>
      <c r="L475" t="s">
        <v>6238</v>
      </c>
      <c r="Z475" t="s">
        <v>7249</v>
      </c>
    </row>
    <row r="476" spans="1:26">
      <c r="A476" t="s">
        <v>2271</v>
      </c>
      <c r="B476" t="s">
        <v>3718</v>
      </c>
      <c r="C476" t="s">
        <v>4235</v>
      </c>
      <c r="J476" t="s">
        <v>5648</v>
      </c>
      <c r="L476" t="s">
        <v>5937</v>
      </c>
      <c r="Z476" t="s">
        <v>7250</v>
      </c>
    </row>
    <row r="477" spans="1:26">
      <c r="A477" t="s">
        <v>9042</v>
      </c>
      <c r="B477" t="s">
        <v>3542</v>
      </c>
      <c r="C477" t="s">
        <v>4515</v>
      </c>
      <c r="J477" t="s">
        <v>5628</v>
      </c>
      <c r="Z477" t="s">
        <v>7251</v>
      </c>
    </row>
    <row r="478" spans="1:26">
      <c r="A478" t="s">
        <v>9043</v>
      </c>
      <c r="B478" t="s">
        <v>3543</v>
      </c>
      <c r="C478" t="s">
        <v>4516</v>
      </c>
      <c r="J478" t="s">
        <v>5374</v>
      </c>
      <c r="Z478" t="s">
        <v>7249</v>
      </c>
    </row>
    <row r="479" spans="1:26">
      <c r="A479" t="s">
        <v>2271</v>
      </c>
      <c r="B479" t="s">
        <v>3302</v>
      </c>
      <c r="C479" t="s">
        <v>4235</v>
      </c>
      <c r="J479" t="s">
        <v>5649</v>
      </c>
      <c r="Z479" t="s">
        <v>6954</v>
      </c>
    </row>
    <row r="480" spans="1:26">
      <c r="A480" t="s">
        <v>9042</v>
      </c>
      <c r="B480" t="s">
        <v>3544</v>
      </c>
      <c r="C480" t="s">
        <v>4517</v>
      </c>
      <c r="J480" t="s">
        <v>5628</v>
      </c>
      <c r="Z480" t="s">
        <v>7252</v>
      </c>
    </row>
    <row r="481" spans="1:26">
      <c r="A481" t="s">
        <v>9043</v>
      </c>
      <c r="B481" t="s">
        <v>3545</v>
      </c>
      <c r="C481" t="s">
        <v>4518</v>
      </c>
      <c r="J481" t="s">
        <v>5629</v>
      </c>
      <c r="Z481" t="s">
        <v>7253</v>
      </c>
    </row>
    <row r="482" spans="1:26">
      <c r="A482" t="s">
        <v>2271</v>
      </c>
      <c r="B482" t="s">
        <v>3730</v>
      </c>
      <c r="C482" t="s">
        <v>4235</v>
      </c>
      <c r="J482" t="s">
        <v>5650</v>
      </c>
      <c r="Z482" t="s">
        <v>6957</v>
      </c>
    </row>
    <row r="483" spans="1:26">
      <c r="A483" t="s">
        <v>9042</v>
      </c>
      <c r="B483" t="s">
        <v>3546</v>
      </c>
      <c r="C483" t="s">
        <v>4519</v>
      </c>
      <c r="J483" t="s">
        <v>5628</v>
      </c>
      <c r="Z483" t="s">
        <v>7254</v>
      </c>
    </row>
    <row r="484" spans="1:26">
      <c r="A484" t="s">
        <v>9043</v>
      </c>
      <c r="B484" t="s">
        <v>3547</v>
      </c>
      <c r="C484" t="s">
        <v>4520</v>
      </c>
      <c r="J484" t="s">
        <v>5629</v>
      </c>
      <c r="Z484" t="s">
        <v>7255</v>
      </c>
    </row>
    <row r="485" spans="1:26">
      <c r="A485" t="s">
        <v>2271</v>
      </c>
      <c r="B485" t="s">
        <v>3229</v>
      </c>
      <c r="C485" t="s">
        <v>4232</v>
      </c>
      <c r="J485" t="s">
        <v>5651</v>
      </c>
      <c r="Z485" t="s">
        <v>6954</v>
      </c>
    </row>
    <row r="486" spans="1:26">
      <c r="A486" t="s">
        <v>9042</v>
      </c>
      <c r="B486" t="s">
        <v>3548</v>
      </c>
      <c r="C486" t="s">
        <v>4521</v>
      </c>
      <c r="J486" t="s">
        <v>5628</v>
      </c>
      <c r="Z486" t="s">
        <v>7256</v>
      </c>
    </row>
    <row r="487" spans="1:26">
      <c r="A487" t="s">
        <v>9043</v>
      </c>
      <c r="B487" t="s">
        <v>3549</v>
      </c>
      <c r="C487" t="s">
        <v>4522</v>
      </c>
      <c r="J487" t="s">
        <v>5652</v>
      </c>
      <c r="Z487" t="s">
        <v>7257</v>
      </c>
    </row>
    <row r="488" spans="1:26">
      <c r="A488" t="s">
        <v>2271</v>
      </c>
      <c r="B488" t="s">
        <v>3730</v>
      </c>
      <c r="C488" t="s">
        <v>4235</v>
      </c>
      <c r="J488" t="s">
        <v>5653</v>
      </c>
      <c r="Z488" t="s">
        <v>7258</v>
      </c>
    </row>
    <row r="489" spans="1:26">
      <c r="A489" t="s">
        <v>9042</v>
      </c>
      <c r="B489" t="s">
        <v>3550</v>
      </c>
      <c r="C489" t="s">
        <v>4523</v>
      </c>
      <c r="J489" t="s">
        <v>5628</v>
      </c>
      <c r="Z489" t="s">
        <v>7259</v>
      </c>
    </row>
    <row r="490" spans="1:26">
      <c r="A490" t="s">
        <v>9043</v>
      </c>
      <c r="B490" t="s">
        <v>3551</v>
      </c>
      <c r="C490" t="s">
        <v>4524</v>
      </c>
      <c r="J490" t="s">
        <v>5374</v>
      </c>
      <c r="Z490" t="s">
        <v>7257</v>
      </c>
    </row>
    <row r="491" spans="1:26">
      <c r="A491" t="s">
        <v>2271</v>
      </c>
      <c r="B491" t="s">
        <v>3722</v>
      </c>
      <c r="C491" t="s">
        <v>4247</v>
      </c>
      <c r="J491" t="s">
        <v>5654</v>
      </c>
      <c r="Z491" t="s">
        <v>6553</v>
      </c>
    </row>
    <row r="492" spans="1:26">
      <c r="A492" t="s">
        <v>9042</v>
      </c>
      <c r="B492" t="s">
        <v>3552</v>
      </c>
      <c r="C492" t="s">
        <v>4525</v>
      </c>
      <c r="J492" t="s">
        <v>5655</v>
      </c>
      <c r="Z492" t="s">
        <v>7260</v>
      </c>
    </row>
    <row r="493" spans="1:26">
      <c r="A493" t="s">
        <v>9043</v>
      </c>
      <c r="B493" t="s">
        <v>3553</v>
      </c>
      <c r="C493" t="s">
        <v>4526</v>
      </c>
      <c r="J493" t="s">
        <v>5374</v>
      </c>
      <c r="Z493" t="s">
        <v>7261</v>
      </c>
    </row>
    <row r="494" spans="1:26">
      <c r="A494" t="s">
        <v>2271</v>
      </c>
      <c r="B494" t="s">
        <v>3733</v>
      </c>
      <c r="C494" t="s">
        <v>4244</v>
      </c>
      <c r="J494" t="s">
        <v>5656</v>
      </c>
      <c r="Z494" t="s">
        <v>6957</v>
      </c>
    </row>
    <row r="495" spans="1:26">
      <c r="A495" t="s">
        <v>9042</v>
      </c>
      <c r="B495" t="s">
        <v>3554</v>
      </c>
      <c r="C495" t="s">
        <v>4527</v>
      </c>
      <c r="J495" t="s">
        <v>5657</v>
      </c>
      <c r="Z495" t="s">
        <v>7262</v>
      </c>
    </row>
    <row r="496" spans="1:26">
      <c r="A496" t="s">
        <v>9043</v>
      </c>
      <c r="B496" t="s">
        <v>3555</v>
      </c>
      <c r="C496" t="s">
        <v>4526</v>
      </c>
      <c r="J496" t="s">
        <v>5401</v>
      </c>
      <c r="Z496" t="s">
        <v>7263</v>
      </c>
    </row>
    <row r="497" spans="1:26">
      <c r="A497" t="s">
        <v>2271</v>
      </c>
      <c r="B497" t="s">
        <v>3229</v>
      </c>
      <c r="C497" t="s">
        <v>4273</v>
      </c>
      <c r="J497" t="s">
        <v>5658</v>
      </c>
      <c r="Z497" t="s">
        <v>6968</v>
      </c>
    </row>
    <row r="498" spans="1:26">
      <c r="A498" t="s">
        <v>9042</v>
      </c>
      <c r="B498" t="s">
        <v>3556</v>
      </c>
      <c r="C498" t="s">
        <v>4528</v>
      </c>
      <c r="J498" t="s">
        <v>5657</v>
      </c>
      <c r="Z498" t="s">
        <v>7264</v>
      </c>
    </row>
    <row r="499" spans="1:26">
      <c r="A499" t="s">
        <v>9043</v>
      </c>
      <c r="B499" t="s">
        <v>3557</v>
      </c>
      <c r="C499" t="s">
        <v>4529</v>
      </c>
      <c r="J499" t="s">
        <v>5401</v>
      </c>
      <c r="Z499" t="s">
        <v>7265</v>
      </c>
    </row>
    <row r="500" spans="1:26">
      <c r="A500" t="s">
        <v>2271</v>
      </c>
      <c r="B500" t="s">
        <v>3725</v>
      </c>
      <c r="C500" t="s">
        <v>4530</v>
      </c>
      <c r="J500" t="s">
        <v>5659</v>
      </c>
      <c r="Z500" t="s">
        <v>7045</v>
      </c>
    </row>
    <row r="501" spans="1:26">
      <c r="A501" t="s">
        <v>9042</v>
      </c>
      <c r="B501" t="s">
        <v>3558</v>
      </c>
      <c r="C501" t="s">
        <v>4531</v>
      </c>
      <c r="J501" t="s">
        <v>5660</v>
      </c>
      <c r="Z501" t="s">
        <v>7266</v>
      </c>
    </row>
    <row r="502" spans="1:26">
      <c r="A502" t="s">
        <v>9043</v>
      </c>
      <c r="B502" t="s">
        <v>3559</v>
      </c>
      <c r="C502" t="s">
        <v>4532</v>
      </c>
      <c r="J502" t="s">
        <v>5416</v>
      </c>
      <c r="Z502" t="s">
        <v>7267</v>
      </c>
    </row>
    <row r="503" spans="1:26">
      <c r="A503" t="s">
        <v>2271</v>
      </c>
      <c r="B503" t="s">
        <v>3732</v>
      </c>
      <c r="C503" t="s">
        <v>4232</v>
      </c>
      <c r="J503" t="s">
        <v>5661</v>
      </c>
      <c r="Z503" t="s">
        <v>6954</v>
      </c>
    </row>
    <row r="504" spans="1:26">
      <c r="A504" t="s">
        <v>9042</v>
      </c>
      <c r="B504" t="s">
        <v>3560</v>
      </c>
      <c r="C504" t="s">
        <v>4533</v>
      </c>
      <c r="J504" t="s">
        <v>5662</v>
      </c>
      <c r="Z504" t="s">
        <v>7268</v>
      </c>
    </row>
    <row r="505" spans="1:26">
      <c r="A505" t="s">
        <v>9043</v>
      </c>
      <c r="B505" t="s">
        <v>3561</v>
      </c>
      <c r="C505" t="s">
        <v>4534</v>
      </c>
      <c r="J505" t="s">
        <v>5381</v>
      </c>
      <c r="Z505" t="s">
        <v>7269</v>
      </c>
    </row>
    <row r="506" spans="1:26">
      <c r="A506" t="s">
        <v>2271</v>
      </c>
      <c r="B506" t="s">
        <v>3229</v>
      </c>
      <c r="C506" t="s">
        <v>4247</v>
      </c>
      <c r="J506" t="s">
        <v>5663</v>
      </c>
      <c r="Z506" t="s">
        <v>6954</v>
      </c>
    </row>
    <row r="507" spans="1:26">
      <c r="A507" t="s">
        <v>9042</v>
      </c>
      <c r="B507" t="s">
        <v>3562</v>
      </c>
      <c r="C507" t="s">
        <v>4535</v>
      </c>
      <c r="J507" t="s">
        <v>5664</v>
      </c>
      <c r="Z507" t="s">
        <v>7270</v>
      </c>
    </row>
    <row r="508" spans="1:26">
      <c r="A508" t="s">
        <v>9043</v>
      </c>
      <c r="B508" t="s">
        <v>3563</v>
      </c>
      <c r="C508" t="s">
        <v>4536</v>
      </c>
      <c r="J508" t="s">
        <v>5411</v>
      </c>
      <c r="Z508" t="s">
        <v>7271</v>
      </c>
    </row>
    <row r="509" spans="1:26">
      <c r="A509" t="s">
        <v>2271</v>
      </c>
      <c r="B509" t="s">
        <v>3731</v>
      </c>
      <c r="C509" t="s">
        <v>4273</v>
      </c>
      <c r="J509" t="s">
        <v>5665</v>
      </c>
      <c r="Z509" t="s">
        <v>6988</v>
      </c>
    </row>
    <row r="510" spans="1:26">
      <c r="A510" t="s">
        <v>9042</v>
      </c>
      <c r="B510" t="s">
        <v>3564</v>
      </c>
      <c r="C510" t="s">
        <v>4537</v>
      </c>
      <c r="J510" t="s">
        <v>5666</v>
      </c>
      <c r="Z510" t="s">
        <v>7272</v>
      </c>
    </row>
    <row r="511" spans="1:26">
      <c r="A511" t="s">
        <v>9043</v>
      </c>
      <c r="B511" t="s">
        <v>3563</v>
      </c>
      <c r="C511" t="s">
        <v>4536</v>
      </c>
      <c r="J511" t="s">
        <v>5401</v>
      </c>
      <c r="Z511" t="s">
        <v>7273</v>
      </c>
    </row>
    <row r="512" spans="1:26">
      <c r="A512" t="s">
        <v>2271</v>
      </c>
      <c r="B512" t="s">
        <v>3726</v>
      </c>
      <c r="C512" t="s">
        <v>4244</v>
      </c>
      <c r="J512" t="s">
        <v>5667</v>
      </c>
      <c r="Z512" t="s">
        <v>3523</v>
      </c>
    </row>
    <row r="513" spans="1:26">
      <c r="A513" t="s">
        <v>9042</v>
      </c>
      <c r="B513" t="s">
        <v>3565</v>
      </c>
      <c r="C513" t="s">
        <v>4538</v>
      </c>
      <c r="J513" t="s">
        <v>5668</v>
      </c>
      <c r="Z513" t="s">
        <v>7274</v>
      </c>
    </row>
    <row r="514" spans="1:26">
      <c r="A514" t="s">
        <v>9043</v>
      </c>
      <c r="B514" t="s">
        <v>3566</v>
      </c>
      <c r="C514" t="s">
        <v>4539</v>
      </c>
      <c r="J514" t="s">
        <v>5387</v>
      </c>
      <c r="Z514" t="s">
        <v>7275</v>
      </c>
    </row>
    <row r="515" spans="1:26">
      <c r="A515" t="s">
        <v>2271</v>
      </c>
      <c r="B515" t="s">
        <v>1247</v>
      </c>
      <c r="C515" t="s">
        <v>4235</v>
      </c>
      <c r="J515" t="s">
        <v>5669</v>
      </c>
      <c r="Z515" t="s">
        <v>7276</v>
      </c>
    </row>
    <row r="516" spans="1:26">
      <c r="A516" t="s">
        <v>9042</v>
      </c>
      <c r="B516" t="s">
        <v>3567</v>
      </c>
      <c r="C516" t="s">
        <v>4540</v>
      </c>
      <c r="J516" t="s">
        <v>5670</v>
      </c>
      <c r="Z516" t="s">
        <v>7277</v>
      </c>
    </row>
    <row r="517" spans="1:26">
      <c r="A517" t="s">
        <v>9043</v>
      </c>
      <c r="B517" t="s">
        <v>3566</v>
      </c>
      <c r="C517" t="s">
        <v>4541</v>
      </c>
      <c r="J517" t="s">
        <v>5401</v>
      </c>
      <c r="Z517" t="s">
        <v>7275</v>
      </c>
    </row>
    <row r="518" spans="1:26">
      <c r="A518" t="s">
        <v>2271</v>
      </c>
      <c r="B518" t="s">
        <v>3730</v>
      </c>
      <c r="C518" t="s">
        <v>4244</v>
      </c>
      <c r="J518" t="s">
        <v>5671</v>
      </c>
      <c r="Z518" t="s">
        <v>6957</v>
      </c>
    </row>
    <row r="519" spans="1:26">
      <c r="A519" t="s">
        <v>9042</v>
      </c>
      <c r="B519" t="s">
        <v>3568</v>
      </c>
      <c r="C519" t="s">
        <v>4542</v>
      </c>
      <c r="J519" t="s">
        <v>5672</v>
      </c>
      <c r="Z519" t="s">
        <v>7278</v>
      </c>
    </row>
    <row r="520" spans="1:26">
      <c r="A520" t="s">
        <v>9043</v>
      </c>
      <c r="B520" t="s">
        <v>3569</v>
      </c>
      <c r="C520" t="s">
        <v>4541</v>
      </c>
      <c r="J520" t="s">
        <v>5374</v>
      </c>
      <c r="Z520" t="s">
        <v>7279</v>
      </c>
    </row>
    <row r="521" spans="1:26">
      <c r="A521" t="s">
        <v>2271</v>
      </c>
      <c r="B521" t="s">
        <v>3737</v>
      </c>
      <c r="C521" t="s">
        <v>4273</v>
      </c>
      <c r="J521" t="s">
        <v>5673</v>
      </c>
      <c r="Z521" t="s">
        <v>6954</v>
      </c>
    </row>
    <row r="522" spans="1:26">
      <c r="A522" t="s">
        <v>9042</v>
      </c>
      <c r="B522" t="s">
        <v>3570</v>
      </c>
      <c r="C522" t="s">
        <v>4543</v>
      </c>
      <c r="J522" t="s">
        <v>5674</v>
      </c>
      <c r="Z522" t="s">
        <v>7280</v>
      </c>
    </row>
    <row r="523" spans="1:26">
      <c r="A523" t="s">
        <v>9043</v>
      </c>
      <c r="B523" t="s">
        <v>3571</v>
      </c>
      <c r="C523" t="s">
        <v>4544</v>
      </c>
      <c r="J523" t="s">
        <v>5384</v>
      </c>
      <c r="Z523" t="s">
        <v>7281</v>
      </c>
    </row>
    <row r="524" spans="1:26">
      <c r="A524" t="s">
        <v>2271</v>
      </c>
      <c r="B524" t="s">
        <v>3731</v>
      </c>
      <c r="C524" t="s">
        <v>4232</v>
      </c>
      <c r="J524" t="s">
        <v>5675</v>
      </c>
      <c r="Z524" t="s">
        <v>6954</v>
      </c>
    </row>
    <row r="525" spans="1:26">
      <c r="A525" t="s">
        <v>9042</v>
      </c>
      <c r="B525" t="s">
        <v>3572</v>
      </c>
      <c r="C525" t="s">
        <v>4545</v>
      </c>
      <c r="J525" t="s">
        <v>5674</v>
      </c>
      <c r="Z525" t="s">
        <v>7282</v>
      </c>
    </row>
    <row r="526" spans="1:26">
      <c r="A526" t="s">
        <v>9043</v>
      </c>
      <c r="B526" t="s">
        <v>3573</v>
      </c>
      <c r="C526" t="s">
        <v>4546</v>
      </c>
      <c r="J526" t="s">
        <v>5374</v>
      </c>
      <c r="Z526" t="s">
        <v>7283</v>
      </c>
    </row>
    <row r="527" spans="1:26">
      <c r="A527" t="s">
        <v>2271</v>
      </c>
      <c r="B527" t="s">
        <v>3722</v>
      </c>
      <c r="C527" t="s">
        <v>4235</v>
      </c>
      <c r="J527" t="s">
        <v>5676</v>
      </c>
      <c r="Z527" t="s">
        <v>6970</v>
      </c>
    </row>
    <row r="528" spans="1:26">
      <c r="A528" t="s">
        <v>9042</v>
      </c>
      <c r="B528" t="s">
        <v>3574</v>
      </c>
      <c r="C528" t="s">
        <v>4547</v>
      </c>
      <c r="J528" t="s">
        <v>5677</v>
      </c>
      <c r="Z528" t="s">
        <v>7284</v>
      </c>
    </row>
    <row r="529" spans="1:26">
      <c r="A529" t="s">
        <v>9043</v>
      </c>
      <c r="B529" t="s">
        <v>3575</v>
      </c>
      <c r="C529" t="s">
        <v>4548</v>
      </c>
      <c r="J529" t="s">
        <v>5374</v>
      </c>
      <c r="Z529" t="s">
        <v>7283</v>
      </c>
    </row>
    <row r="530" spans="1:26">
      <c r="A530" t="s">
        <v>2271</v>
      </c>
      <c r="B530" t="s">
        <v>2263</v>
      </c>
      <c r="C530" t="s">
        <v>4235</v>
      </c>
      <c r="J530" t="s">
        <v>5678</v>
      </c>
      <c r="Z530" t="s">
        <v>6954</v>
      </c>
    </row>
    <row r="531" spans="1:26">
      <c r="A531" t="s">
        <v>9042</v>
      </c>
      <c r="B531" t="s">
        <v>3576</v>
      </c>
      <c r="C531" t="s">
        <v>4549</v>
      </c>
      <c r="J531" t="s">
        <v>5677</v>
      </c>
      <c r="Z531" t="s">
        <v>7285</v>
      </c>
    </row>
    <row r="532" spans="1:26">
      <c r="A532" t="s">
        <v>9043</v>
      </c>
      <c r="B532" t="s">
        <v>3577</v>
      </c>
      <c r="C532" t="s">
        <v>4550</v>
      </c>
      <c r="J532" t="s">
        <v>5401</v>
      </c>
      <c r="Z532" t="s">
        <v>7286</v>
      </c>
    </row>
    <row r="533" spans="1:26">
      <c r="A533" t="s">
        <v>2271</v>
      </c>
      <c r="B533" t="s">
        <v>3722</v>
      </c>
      <c r="C533" t="s">
        <v>4235</v>
      </c>
      <c r="J533" t="s">
        <v>5679</v>
      </c>
      <c r="Z533" t="s">
        <v>7287</v>
      </c>
    </row>
    <row r="534" spans="1:26">
      <c r="A534" t="s">
        <v>9042</v>
      </c>
      <c r="B534" t="s">
        <v>3578</v>
      </c>
      <c r="C534" t="s">
        <v>4551</v>
      </c>
      <c r="J534" t="s">
        <v>5680</v>
      </c>
      <c r="Z534" t="s">
        <v>7288</v>
      </c>
    </row>
    <row r="535" spans="1:26">
      <c r="A535" t="s">
        <v>9043</v>
      </c>
      <c r="B535" t="s">
        <v>3579</v>
      </c>
      <c r="C535" t="s">
        <v>4552</v>
      </c>
      <c r="J535" t="s">
        <v>5576</v>
      </c>
      <c r="Z535" t="s">
        <v>7286</v>
      </c>
    </row>
    <row r="536" spans="1:26">
      <c r="A536" t="s">
        <v>2271</v>
      </c>
      <c r="B536" t="s">
        <v>3229</v>
      </c>
      <c r="C536" t="s">
        <v>4244</v>
      </c>
      <c r="J536" t="s">
        <v>5681</v>
      </c>
      <c r="Z536" t="s">
        <v>7098</v>
      </c>
    </row>
    <row r="537" spans="1:26">
      <c r="A537" t="s">
        <v>9042</v>
      </c>
      <c r="B537" t="s">
        <v>3580</v>
      </c>
      <c r="C537" t="s">
        <v>4553</v>
      </c>
      <c r="J537" t="s">
        <v>5682</v>
      </c>
      <c r="Z537" t="s">
        <v>7289</v>
      </c>
    </row>
    <row r="538" spans="1:26">
      <c r="A538" t="s">
        <v>9043</v>
      </c>
      <c r="B538" t="s">
        <v>3581</v>
      </c>
      <c r="C538" t="s">
        <v>4554</v>
      </c>
      <c r="J538" t="s">
        <v>5374</v>
      </c>
      <c r="Z538" t="s">
        <v>7290</v>
      </c>
    </row>
    <row r="539" spans="1:26">
      <c r="A539" t="s">
        <v>2271</v>
      </c>
      <c r="B539" t="s">
        <v>3253</v>
      </c>
      <c r="C539" t="s">
        <v>4393</v>
      </c>
      <c r="J539" t="s">
        <v>5683</v>
      </c>
      <c r="Z539" t="s">
        <v>7025</v>
      </c>
    </row>
    <row r="540" spans="1:26">
      <c r="A540" t="s">
        <v>9042</v>
      </c>
      <c r="B540" t="s">
        <v>3582</v>
      </c>
      <c r="C540" t="s">
        <v>4555</v>
      </c>
      <c r="J540" t="s">
        <v>5684</v>
      </c>
    </row>
    <row r="541" spans="1:26">
      <c r="A541" t="s">
        <v>9043</v>
      </c>
      <c r="B541" t="s">
        <v>3583</v>
      </c>
      <c r="C541" t="s">
        <v>4556</v>
      </c>
      <c r="J541" t="s">
        <v>5538</v>
      </c>
    </row>
    <row r="542" spans="1:26">
      <c r="A542" t="s">
        <v>2271</v>
      </c>
      <c r="B542" t="s">
        <v>3743</v>
      </c>
      <c r="C542" t="s">
        <v>4235</v>
      </c>
      <c r="J542" t="s">
        <v>5685</v>
      </c>
    </row>
    <row r="543" spans="1:26">
      <c r="A543" t="s">
        <v>9042</v>
      </c>
      <c r="B543" t="s">
        <v>3585</v>
      </c>
      <c r="C543" t="s">
        <v>4557</v>
      </c>
      <c r="J543" t="s">
        <v>5686</v>
      </c>
    </row>
    <row r="544" spans="1:26">
      <c r="A544" t="s">
        <v>9043</v>
      </c>
      <c r="B544" t="s">
        <v>3586</v>
      </c>
      <c r="C544" t="s">
        <v>4556</v>
      </c>
      <c r="J544" t="s">
        <v>5494</v>
      </c>
    </row>
    <row r="545" spans="1:10">
      <c r="A545" t="s">
        <v>2271</v>
      </c>
      <c r="B545" t="s">
        <v>1247</v>
      </c>
      <c r="C545" t="s">
        <v>4273</v>
      </c>
      <c r="J545" t="s">
        <v>5687</v>
      </c>
    </row>
    <row r="546" spans="1:10">
      <c r="A546" t="s">
        <v>9042</v>
      </c>
      <c r="B546" t="s">
        <v>3587</v>
      </c>
      <c r="C546" t="s">
        <v>4558</v>
      </c>
      <c r="J546" t="s">
        <v>5688</v>
      </c>
    </row>
    <row r="547" spans="1:10">
      <c r="A547" t="s">
        <v>9043</v>
      </c>
      <c r="B547" t="s">
        <v>3586</v>
      </c>
      <c r="C547" t="s">
        <v>4559</v>
      </c>
      <c r="J547" t="s">
        <v>5384</v>
      </c>
    </row>
    <row r="548" spans="1:10">
      <c r="A548" t="s">
        <v>2271</v>
      </c>
      <c r="B548" t="s">
        <v>3725</v>
      </c>
      <c r="C548" t="s">
        <v>4235</v>
      </c>
      <c r="J548" t="s">
        <v>5689</v>
      </c>
    </row>
    <row r="549" spans="1:10">
      <c r="A549" t="s">
        <v>9042</v>
      </c>
      <c r="B549" t="s">
        <v>3588</v>
      </c>
      <c r="C549" t="s">
        <v>4560</v>
      </c>
      <c r="J549" t="s">
        <v>5690</v>
      </c>
    </row>
    <row r="550" spans="1:10">
      <c r="A550" t="s">
        <v>9043</v>
      </c>
      <c r="B550" t="s">
        <v>3589</v>
      </c>
      <c r="C550" t="s">
        <v>4561</v>
      </c>
      <c r="J550" t="s">
        <v>5374</v>
      </c>
    </row>
    <row r="551" spans="1:10">
      <c r="A551" t="s">
        <v>2271</v>
      </c>
      <c r="B551" t="s">
        <v>1247</v>
      </c>
      <c r="C551" t="s">
        <v>4235</v>
      </c>
      <c r="J551" t="s">
        <v>5691</v>
      </c>
    </row>
    <row r="552" spans="1:10">
      <c r="A552" t="s">
        <v>9042</v>
      </c>
      <c r="B552" t="s">
        <v>3590</v>
      </c>
      <c r="C552" t="s">
        <v>4562</v>
      </c>
      <c r="J552" t="s">
        <v>5690</v>
      </c>
    </row>
    <row r="553" spans="1:10">
      <c r="A553" t="s">
        <v>9043</v>
      </c>
      <c r="B553" t="s">
        <v>3591</v>
      </c>
      <c r="C553" t="s">
        <v>4561</v>
      </c>
      <c r="J553" t="s">
        <v>5374</v>
      </c>
    </row>
    <row r="554" spans="1:10">
      <c r="A554" t="s">
        <v>2271</v>
      </c>
      <c r="B554" t="s">
        <v>3737</v>
      </c>
      <c r="C554" t="s">
        <v>4563</v>
      </c>
      <c r="J554" t="s">
        <v>5692</v>
      </c>
    </row>
    <row r="555" spans="1:10">
      <c r="A555" t="s">
        <v>9042</v>
      </c>
      <c r="B555" t="s">
        <v>3592</v>
      </c>
      <c r="C555" t="s">
        <v>4564</v>
      </c>
      <c r="J555" t="s">
        <v>5690</v>
      </c>
    </row>
    <row r="556" spans="1:10">
      <c r="A556" t="s">
        <v>9043</v>
      </c>
      <c r="B556" t="s">
        <v>3593</v>
      </c>
      <c r="C556" t="s">
        <v>4565</v>
      </c>
      <c r="J556" t="s">
        <v>5374</v>
      </c>
    </row>
    <row r="557" spans="1:10">
      <c r="A557" t="s">
        <v>2271</v>
      </c>
      <c r="B557" t="s">
        <v>3739</v>
      </c>
      <c r="C557" t="s">
        <v>4235</v>
      </c>
      <c r="J557" t="s">
        <v>5693</v>
      </c>
    </row>
    <row r="558" spans="1:10">
      <c r="A558" t="s">
        <v>9042</v>
      </c>
      <c r="B558" t="s">
        <v>3594</v>
      </c>
      <c r="C558" t="s">
        <v>4566</v>
      </c>
      <c r="J558" t="s">
        <v>5690</v>
      </c>
    </row>
    <row r="559" spans="1:10">
      <c r="A559" t="s">
        <v>9043</v>
      </c>
      <c r="B559" t="s">
        <v>3595</v>
      </c>
      <c r="C559" t="s">
        <v>4567</v>
      </c>
      <c r="J559" t="s">
        <v>5374</v>
      </c>
    </row>
    <row r="560" spans="1:10">
      <c r="A560" t="s">
        <v>2271</v>
      </c>
      <c r="B560" t="s">
        <v>3226</v>
      </c>
      <c r="C560" t="s">
        <v>4232</v>
      </c>
      <c r="J560" t="s">
        <v>5694</v>
      </c>
    </row>
    <row r="561" spans="1:10">
      <c r="A561" t="s">
        <v>9042</v>
      </c>
      <c r="B561" t="s">
        <v>3596</v>
      </c>
      <c r="C561" t="s">
        <v>4568</v>
      </c>
      <c r="J561" t="s">
        <v>5690</v>
      </c>
    </row>
    <row r="562" spans="1:10">
      <c r="A562" t="s">
        <v>9043</v>
      </c>
      <c r="B562" t="s">
        <v>3597</v>
      </c>
      <c r="C562" t="s">
        <v>4569</v>
      </c>
      <c r="J562" t="s">
        <v>5374</v>
      </c>
    </row>
    <row r="563" spans="1:10">
      <c r="A563" t="s">
        <v>2271</v>
      </c>
      <c r="B563" t="s">
        <v>3729</v>
      </c>
      <c r="C563" t="s">
        <v>4235</v>
      </c>
      <c r="J563" t="s">
        <v>5695</v>
      </c>
    </row>
    <row r="564" spans="1:10">
      <c r="A564" t="s">
        <v>9042</v>
      </c>
      <c r="B564" t="s">
        <v>3598</v>
      </c>
      <c r="C564" t="s">
        <v>4570</v>
      </c>
      <c r="J564" t="s">
        <v>5696</v>
      </c>
    </row>
    <row r="565" spans="1:10">
      <c r="A565" t="s">
        <v>9043</v>
      </c>
      <c r="B565" t="s">
        <v>3599</v>
      </c>
      <c r="C565" t="s">
        <v>4571</v>
      </c>
      <c r="J565" t="s">
        <v>5396</v>
      </c>
    </row>
    <row r="566" spans="1:10">
      <c r="A566" t="s">
        <v>2271</v>
      </c>
      <c r="B566" t="s">
        <v>2265</v>
      </c>
      <c r="C566" t="s">
        <v>4235</v>
      </c>
      <c r="J566" t="s">
        <v>5697</v>
      </c>
    </row>
    <row r="567" spans="1:10">
      <c r="A567" t="s">
        <v>9042</v>
      </c>
      <c r="B567" t="s">
        <v>3600</v>
      </c>
      <c r="C567" t="s">
        <v>4572</v>
      </c>
      <c r="J567" t="s">
        <v>5696</v>
      </c>
    </row>
    <row r="568" spans="1:10">
      <c r="A568" t="s">
        <v>9043</v>
      </c>
      <c r="B568" t="s">
        <v>3601</v>
      </c>
      <c r="C568" t="s">
        <v>4573</v>
      </c>
      <c r="J568" t="s">
        <v>5390</v>
      </c>
    </row>
    <row r="569" spans="1:10">
      <c r="A569" t="s">
        <v>2271</v>
      </c>
      <c r="B569" t="s">
        <v>3229</v>
      </c>
      <c r="C569" t="s">
        <v>4247</v>
      </c>
      <c r="J569" t="s">
        <v>5698</v>
      </c>
    </row>
    <row r="570" spans="1:10">
      <c r="A570" t="s">
        <v>9042</v>
      </c>
      <c r="B570" t="s">
        <v>3602</v>
      </c>
      <c r="C570" t="s">
        <v>4574</v>
      </c>
      <c r="J570" t="s">
        <v>5696</v>
      </c>
    </row>
    <row r="571" spans="1:10">
      <c r="A571" t="s">
        <v>9043</v>
      </c>
      <c r="B571" t="s">
        <v>3603</v>
      </c>
      <c r="C571" t="s">
        <v>4575</v>
      </c>
      <c r="J571" t="s">
        <v>5390</v>
      </c>
    </row>
    <row r="572" spans="1:10">
      <c r="A572" t="s">
        <v>2271</v>
      </c>
      <c r="B572" t="s">
        <v>3721</v>
      </c>
      <c r="C572" t="s">
        <v>4235</v>
      </c>
      <c r="J572" t="s">
        <v>5699</v>
      </c>
    </row>
    <row r="573" spans="1:10">
      <c r="A573" t="s">
        <v>9042</v>
      </c>
      <c r="B573" t="s">
        <v>3604</v>
      </c>
      <c r="C573" t="s">
        <v>4576</v>
      </c>
      <c r="J573" t="s">
        <v>5696</v>
      </c>
    </row>
    <row r="574" spans="1:10">
      <c r="A574" t="s">
        <v>9043</v>
      </c>
      <c r="B574" t="s">
        <v>3605</v>
      </c>
      <c r="C574" t="s">
        <v>4577</v>
      </c>
      <c r="J574" t="s">
        <v>5404</v>
      </c>
    </row>
    <row r="575" spans="1:10">
      <c r="A575" t="s">
        <v>2271</v>
      </c>
      <c r="B575" t="s">
        <v>3744</v>
      </c>
      <c r="C575" t="s">
        <v>4232</v>
      </c>
      <c r="J575" t="s">
        <v>5700</v>
      </c>
    </row>
    <row r="576" spans="1:10">
      <c r="A576" t="s">
        <v>9042</v>
      </c>
      <c r="B576" t="s">
        <v>3607</v>
      </c>
      <c r="C576" t="s">
        <v>4578</v>
      </c>
      <c r="J576" t="s">
        <v>5696</v>
      </c>
    </row>
    <row r="577" spans="1:10">
      <c r="A577" t="s">
        <v>9043</v>
      </c>
      <c r="B577" t="s">
        <v>3608</v>
      </c>
      <c r="C577" t="s">
        <v>4579</v>
      </c>
      <c r="J577" t="s">
        <v>5374</v>
      </c>
    </row>
    <row r="578" spans="1:10">
      <c r="A578" t="s">
        <v>2271</v>
      </c>
      <c r="B578" t="s">
        <v>3253</v>
      </c>
      <c r="C578" t="s">
        <v>4232</v>
      </c>
      <c r="J578" t="s">
        <v>5701</v>
      </c>
    </row>
    <row r="579" spans="1:10">
      <c r="A579" t="s">
        <v>9042</v>
      </c>
      <c r="B579" t="s">
        <v>3609</v>
      </c>
      <c r="C579" t="s">
        <v>4580</v>
      </c>
      <c r="J579" t="s">
        <v>5696</v>
      </c>
    </row>
    <row r="580" spans="1:10">
      <c r="A580" t="s">
        <v>9043</v>
      </c>
      <c r="B580" t="s">
        <v>3610</v>
      </c>
      <c r="C580" t="s">
        <v>4581</v>
      </c>
      <c r="J580" t="s">
        <v>5374</v>
      </c>
    </row>
    <row r="581" spans="1:10">
      <c r="A581" t="s">
        <v>2271</v>
      </c>
      <c r="B581" t="s">
        <v>3523</v>
      </c>
      <c r="C581" t="s">
        <v>4232</v>
      </c>
      <c r="J581" t="s">
        <v>5702</v>
      </c>
    </row>
    <row r="582" spans="1:10">
      <c r="A582" t="s">
        <v>9042</v>
      </c>
      <c r="B582" t="s">
        <v>3611</v>
      </c>
      <c r="C582" t="s">
        <v>4582</v>
      </c>
      <c r="J582" t="s">
        <v>5703</v>
      </c>
    </row>
    <row r="583" spans="1:10">
      <c r="A583" t="s">
        <v>9043</v>
      </c>
      <c r="B583" t="s">
        <v>3612</v>
      </c>
      <c r="C583" t="s">
        <v>4583</v>
      </c>
      <c r="J583" t="s">
        <v>5390</v>
      </c>
    </row>
    <row r="584" spans="1:10">
      <c r="A584" t="s">
        <v>2271</v>
      </c>
      <c r="B584" t="s">
        <v>1247</v>
      </c>
      <c r="C584" t="s">
        <v>4235</v>
      </c>
      <c r="J584" t="s">
        <v>5704</v>
      </c>
    </row>
    <row r="585" spans="1:10">
      <c r="A585" t="s">
        <v>9042</v>
      </c>
      <c r="B585" t="s">
        <v>3613</v>
      </c>
      <c r="C585" t="s">
        <v>4584</v>
      </c>
      <c r="J585" t="s">
        <v>5703</v>
      </c>
    </row>
    <row r="586" spans="1:10">
      <c r="A586" t="s">
        <v>9043</v>
      </c>
      <c r="B586" t="s">
        <v>3614</v>
      </c>
      <c r="C586" t="s">
        <v>4585</v>
      </c>
      <c r="J586" t="s">
        <v>5419</v>
      </c>
    </row>
    <row r="587" spans="1:10">
      <c r="A587" t="s">
        <v>2271</v>
      </c>
      <c r="B587" t="s">
        <v>3229</v>
      </c>
      <c r="C587" t="s">
        <v>4232</v>
      </c>
      <c r="J587" t="s">
        <v>5705</v>
      </c>
    </row>
    <row r="588" spans="1:10">
      <c r="A588" t="s">
        <v>9042</v>
      </c>
      <c r="B588" t="s">
        <v>3615</v>
      </c>
      <c r="C588" t="s">
        <v>4586</v>
      </c>
      <c r="J588" t="s">
        <v>5706</v>
      </c>
    </row>
    <row r="589" spans="1:10">
      <c r="A589" t="s">
        <v>9043</v>
      </c>
      <c r="B589" t="s">
        <v>3616</v>
      </c>
      <c r="C589" t="s">
        <v>4587</v>
      </c>
      <c r="J589" t="s">
        <v>5374</v>
      </c>
    </row>
    <row r="590" spans="1:10">
      <c r="A590" t="s">
        <v>2271</v>
      </c>
      <c r="B590" t="s">
        <v>3730</v>
      </c>
      <c r="C590" t="s">
        <v>4232</v>
      </c>
      <c r="J590" t="s">
        <v>5707</v>
      </c>
    </row>
    <row r="591" spans="1:10">
      <c r="A591" t="s">
        <v>9042</v>
      </c>
      <c r="B591" t="s">
        <v>3617</v>
      </c>
      <c r="C591" t="s">
        <v>4588</v>
      </c>
      <c r="J591" t="s">
        <v>5708</v>
      </c>
    </row>
    <row r="592" spans="1:10">
      <c r="A592" t="s">
        <v>9043</v>
      </c>
      <c r="B592" t="s">
        <v>3618</v>
      </c>
      <c r="C592" t="s">
        <v>4587</v>
      </c>
      <c r="J592" t="s">
        <v>5374</v>
      </c>
    </row>
    <row r="593" spans="1:10">
      <c r="A593" t="s">
        <v>2271</v>
      </c>
      <c r="B593" t="s">
        <v>3728</v>
      </c>
      <c r="C593" t="s">
        <v>4273</v>
      </c>
      <c r="J593" t="s">
        <v>5709</v>
      </c>
    </row>
    <row r="594" spans="1:10">
      <c r="A594" t="s">
        <v>9042</v>
      </c>
      <c r="B594" t="s">
        <v>3619</v>
      </c>
      <c r="C594" t="s">
        <v>4589</v>
      </c>
      <c r="J594" t="s">
        <v>5708</v>
      </c>
    </row>
    <row r="595" spans="1:10">
      <c r="A595" t="s">
        <v>9043</v>
      </c>
      <c r="B595" t="s">
        <v>3620</v>
      </c>
      <c r="C595" t="s">
        <v>4590</v>
      </c>
      <c r="J595" t="s">
        <v>5381</v>
      </c>
    </row>
    <row r="596" spans="1:10">
      <c r="A596" t="s">
        <v>2271</v>
      </c>
      <c r="B596" t="s">
        <v>3229</v>
      </c>
      <c r="C596" t="s">
        <v>4235</v>
      </c>
      <c r="J596" t="s">
        <v>5710</v>
      </c>
    </row>
    <row r="597" spans="1:10">
      <c r="A597" t="s">
        <v>9042</v>
      </c>
      <c r="B597" t="s">
        <v>3621</v>
      </c>
      <c r="C597" t="s">
        <v>4591</v>
      </c>
      <c r="J597" t="s">
        <v>5711</v>
      </c>
    </row>
    <row r="598" spans="1:10">
      <c r="A598" t="s">
        <v>9043</v>
      </c>
      <c r="B598" t="s">
        <v>3618</v>
      </c>
      <c r="C598" t="s">
        <v>4592</v>
      </c>
      <c r="J598" t="s">
        <v>5381</v>
      </c>
    </row>
    <row r="599" spans="1:10">
      <c r="A599" t="s">
        <v>2271</v>
      </c>
      <c r="B599" t="s">
        <v>3726</v>
      </c>
      <c r="C599" t="s">
        <v>4247</v>
      </c>
      <c r="J599" t="s">
        <v>5712</v>
      </c>
    </row>
    <row r="600" spans="1:10">
      <c r="A600" t="s">
        <v>9042</v>
      </c>
      <c r="B600" t="s">
        <v>3622</v>
      </c>
      <c r="C600" t="s">
        <v>4593</v>
      </c>
      <c r="J600" t="s">
        <v>5711</v>
      </c>
    </row>
    <row r="601" spans="1:10">
      <c r="A601" t="s">
        <v>9043</v>
      </c>
      <c r="B601" t="s">
        <v>3623</v>
      </c>
      <c r="C601" t="s">
        <v>4594</v>
      </c>
      <c r="J601" t="s">
        <v>5374</v>
      </c>
    </row>
    <row r="602" spans="1:10">
      <c r="A602" t="s">
        <v>2271</v>
      </c>
      <c r="B602" t="s">
        <v>3727</v>
      </c>
      <c r="C602" t="s">
        <v>4232</v>
      </c>
      <c r="J602" t="s">
        <v>5713</v>
      </c>
    </row>
    <row r="603" spans="1:10">
      <c r="A603" t="s">
        <v>9042</v>
      </c>
      <c r="B603" t="s">
        <v>3624</v>
      </c>
      <c r="C603" t="s">
        <v>4595</v>
      </c>
      <c r="J603" t="s">
        <v>5714</v>
      </c>
    </row>
    <row r="604" spans="1:10">
      <c r="A604" t="s">
        <v>9043</v>
      </c>
      <c r="B604" t="s">
        <v>3625</v>
      </c>
      <c r="C604" t="s">
        <v>4596</v>
      </c>
      <c r="J604" t="s">
        <v>5390</v>
      </c>
    </row>
    <row r="605" spans="1:10">
      <c r="A605" t="s">
        <v>2271</v>
      </c>
      <c r="B605" t="s">
        <v>3737</v>
      </c>
      <c r="C605" t="s">
        <v>4235</v>
      </c>
      <c r="J605" t="s">
        <v>5715</v>
      </c>
    </row>
    <row r="606" spans="1:10">
      <c r="A606" t="s">
        <v>9042</v>
      </c>
      <c r="B606" t="s">
        <v>3626</v>
      </c>
      <c r="C606" t="s">
        <v>4597</v>
      </c>
      <c r="J606" t="s">
        <v>5716</v>
      </c>
    </row>
    <row r="607" spans="1:10">
      <c r="A607" t="s">
        <v>9043</v>
      </c>
      <c r="B607" t="s">
        <v>3627</v>
      </c>
      <c r="C607" t="s">
        <v>4598</v>
      </c>
      <c r="J607" t="s">
        <v>5372</v>
      </c>
    </row>
    <row r="608" spans="1:10">
      <c r="A608" t="s">
        <v>2271</v>
      </c>
      <c r="B608" t="s">
        <v>3330</v>
      </c>
      <c r="C608" t="s">
        <v>4390</v>
      </c>
      <c r="J608" t="s">
        <v>5717</v>
      </c>
    </row>
    <row r="609" spans="1:10">
      <c r="A609" t="s">
        <v>9042</v>
      </c>
      <c r="B609" t="s">
        <v>3628</v>
      </c>
      <c r="J609" t="s">
        <v>5716</v>
      </c>
    </row>
    <row r="610" spans="1:10">
      <c r="A610" t="s">
        <v>9043</v>
      </c>
      <c r="B610" t="s">
        <v>3629</v>
      </c>
      <c r="J610" t="s">
        <v>5374</v>
      </c>
    </row>
    <row r="611" spans="1:10">
      <c r="A611" t="s">
        <v>2271</v>
      </c>
      <c r="B611" t="s">
        <v>3229</v>
      </c>
      <c r="J611" t="s">
        <v>5718</v>
      </c>
    </row>
    <row r="612" spans="1:10">
      <c r="A612" t="s">
        <v>9042</v>
      </c>
      <c r="B612" t="s">
        <v>3630</v>
      </c>
      <c r="J612" t="s">
        <v>5719</v>
      </c>
    </row>
    <row r="613" spans="1:10">
      <c r="A613" t="s">
        <v>9043</v>
      </c>
      <c r="B613" t="s">
        <v>3631</v>
      </c>
      <c r="J613" t="s">
        <v>5553</v>
      </c>
    </row>
    <row r="614" spans="1:10">
      <c r="A614" t="s">
        <v>2271</v>
      </c>
      <c r="B614" t="s">
        <v>3330</v>
      </c>
      <c r="J614" t="s">
        <v>5720</v>
      </c>
    </row>
    <row r="615" spans="1:10">
      <c r="A615" t="s">
        <v>9042</v>
      </c>
      <c r="B615" t="s">
        <v>3632</v>
      </c>
      <c r="J615" t="s">
        <v>5719</v>
      </c>
    </row>
    <row r="616" spans="1:10">
      <c r="A616" t="s">
        <v>9043</v>
      </c>
      <c r="B616" t="s">
        <v>3633</v>
      </c>
      <c r="J616" t="s">
        <v>5390</v>
      </c>
    </row>
    <row r="617" spans="1:10">
      <c r="A617" t="s">
        <v>2271</v>
      </c>
      <c r="B617" t="s">
        <v>3745</v>
      </c>
      <c r="J617" t="s">
        <v>5721</v>
      </c>
    </row>
    <row r="618" spans="1:10">
      <c r="A618" t="s">
        <v>9042</v>
      </c>
      <c r="B618" t="s">
        <v>3635</v>
      </c>
      <c r="J618" t="s">
        <v>5722</v>
      </c>
    </row>
    <row r="619" spans="1:10">
      <c r="A619" t="s">
        <v>9043</v>
      </c>
      <c r="B619" t="s">
        <v>3636</v>
      </c>
      <c r="J619" t="s">
        <v>5390</v>
      </c>
    </row>
    <row r="620" spans="1:10">
      <c r="A620" t="s">
        <v>2271</v>
      </c>
      <c r="B620" t="s">
        <v>3721</v>
      </c>
      <c r="J620" t="s">
        <v>5723</v>
      </c>
    </row>
    <row r="621" spans="1:10">
      <c r="A621" t="s">
        <v>9042</v>
      </c>
      <c r="B621" t="s">
        <v>3637</v>
      </c>
      <c r="J621" t="s">
        <v>5724</v>
      </c>
    </row>
    <row r="622" spans="1:10">
      <c r="A622" t="s">
        <v>9043</v>
      </c>
      <c r="B622" t="s">
        <v>3638</v>
      </c>
      <c r="J622" t="s">
        <v>5390</v>
      </c>
    </row>
    <row r="623" spans="1:10">
      <c r="A623" t="s">
        <v>2271</v>
      </c>
      <c r="B623" t="s">
        <v>3229</v>
      </c>
      <c r="J623" t="s">
        <v>5725</v>
      </c>
    </row>
    <row r="624" spans="1:10">
      <c r="A624" t="s">
        <v>9042</v>
      </c>
      <c r="B624" t="s">
        <v>3639</v>
      </c>
      <c r="J624" t="s">
        <v>5726</v>
      </c>
    </row>
    <row r="625" spans="1:10">
      <c r="A625" t="s">
        <v>9043</v>
      </c>
      <c r="B625" t="s">
        <v>3640</v>
      </c>
      <c r="J625" t="s">
        <v>5374</v>
      </c>
    </row>
    <row r="626" spans="1:10">
      <c r="A626" t="s">
        <v>2271</v>
      </c>
      <c r="B626" t="s">
        <v>3718</v>
      </c>
      <c r="J626" t="s">
        <v>5727</v>
      </c>
    </row>
    <row r="627" spans="1:10">
      <c r="A627" t="s">
        <v>9042</v>
      </c>
      <c r="B627" t="s">
        <v>3641</v>
      </c>
      <c r="J627" t="s">
        <v>5726</v>
      </c>
    </row>
    <row r="628" spans="1:10">
      <c r="A628" t="s">
        <v>9043</v>
      </c>
      <c r="B628" t="s">
        <v>3642</v>
      </c>
      <c r="J628" t="s">
        <v>5374</v>
      </c>
    </row>
    <row r="629" spans="1:10">
      <c r="A629" t="s">
        <v>2271</v>
      </c>
      <c r="B629" t="s">
        <v>3718</v>
      </c>
      <c r="J629" t="s">
        <v>5728</v>
      </c>
    </row>
    <row r="630" spans="1:10">
      <c r="A630" t="s">
        <v>9042</v>
      </c>
      <c r="B630" t="s">
        <v>3643</v>
      </c>
      <c r="J630" t="s">
        <v>5729</v>
      </c>
    </row>
    <row r="631" spans="1:10">
      <c r="A631" t="s">
        <v>9043</v>
      </c>
      <c r="B631" t="s">
        <v>3644</v>
      </c>
      <c r="J631" t="s">
        <v>5390</v>
      </c>
    </row>
    <row r="632" spans="1:10">
      <c r="A632" t="s">
        <v>2271</v>
      </c>
      <c r="B632" t="s">
        <v>3725</v>
      </c>
      <c r="J632" t="s">
        <v>5730</v>
      </c>
    </row>
    <row r="633" spans="1:10">
      <c r="A633" t="s">
        <v>9042</v>
      </c>
      <c r="B633" t="s">
        <v>3645</v>
      </c>
      <c r="J633" t="s">
        <v>5731</v>
      </c>
    </row>
    <row r="634" spans="1:10">
      <c r="A634" t="s">
        <v>9043</v>
      </c>
      <c r="B634" t="s">
        <v>3646</v>
      </c>
      <c r="J634" t="s">
        <v>5374</v>
      </c>
    </row>
    <row r="635" spans="1:10">
      <c r="A635" t="s">
        <v>2271</v>
      </c>
      <c r="B635" t="s">
        <v>3727</v>
      </c>
      <c r="J635" t="s">
        <v>5732</v>
      </c>
    </row>
    <row r="636" spans="1:10">
      <c r="A636" t="s">
        <v>9042</v>
      </c>
      <c r="B636" t="s">
        <v>3647</v>
      </c>
      <c r="J636" t="s">
        <v>5733</v>
      </c>
    </row>
    <row r="637" spans="1:10">
      <c r="A637" t="s">
        <v>9043</v>
      </c>
      <c r="B637" t="s">
        <v>3648</v>
      </c>
      <c r="J637" t="s">
        <v>5374</v>
      </c>
    </row>
    <row r="638" spans="1:10">
      <c r="A638" t="s">
        <v>2271</v>
      </c>
      <c r="B638" t="s">
        <v>1247</v>
      </c>
      <c r="J638" t="s">
        <v>5734</v>
      </c>
    </row>
    <row r="639" spans="1:10">
      <c r="A639" t="s">
        <v>9042</v>
      </c>
      <c r="B639" t="s">
        <v>3649</v>
      </c>
      <c r="J639" t="s">
        <v>5735</v>
      </c>
    </row>
    <row r="640" spans="1:10">
      <c r="A640" t="s">
        <v>9043</v>
      </c>
      <c r="B640" t="s">
        <v>3650</v>
      </c>
      <c r="J640" t="s">
        <v>5374</v>
      </c>
    </row>
    <row r="641" spans="1:10">
      <c r="A641" t="s">
        <v>2271</v>
      </c>
      <c r="B641" t="s">
        <v>3229</v>
      </c>
      <c r="J641" t="s">
        <v>5736</v>
      </c>
    </row>
    <row r="642" spans="1:10">
      <c r="A642" t="s">
        <v>9042</v>
      </c>
      <c r="B642" t="s">
        <v>3651</v>
      </c>
      <c r="J642" t="s">
        <v>5737</v>
      </c>
    </row>
    <row r="643" spans="1:10">
      <c r="A643" t="s">
        <v>9043</v>
      </c>
      <c r="B643" t="s">
        <v>3652</v>
      </c>
      <c r="J643" t="s">
        <v>5374</v>
      </c>
    </row>
    <row r="644" spans="1:10">
      <c r="A644" t="s">
        <v>2271</v>
      </c>
      <c r="B644" t="s">
        <v>3746</v>
      </c>
      <c r="J644" t="s">
        <v>5738</v>
      </c>
    </row>
    <row r="645" spans="1:10">
      <c r="A645" t="s">
        <v>9042</v>
      </c>
      <c r="B645" t="s">
        <v>3654</v>
      </c>
      <c r="J645" t="s">
        <v>5739</v>
      </c>
    </row>
    <row r="646" spans="1:10">
      <c r="A646" t="s">
        <v>9043</v>
      </c>
      <c r="B646" t="s">
        <v>3655</v>
      </c>
      <c r="J646" t="s">
        <v>5374</v>
      </c>
    </row>
    <row r="647" spans="1:10">
      <c r="A647" t="s">
        <v>2271</v>
      </c>
      <c r="B647" t="s">
        <v>1247</v>
      </c>
      <c r="J647" t="s">
        <v>5740</v>
      </c>
    </row>
    <row r="648" spans="1:10">
      <c r="A648" t="s">
        <v>9042</v>
      </c>
      <c r="B648" t="s">
        <v>3656</v>
      </c>
      <c r="J648" t="s">
        <v>5741</v>
      </c>
    </row>
    <row r="649" spans="1:10">
      <c r="A649" t="s">
        <v>9043</v>
      </c>
      <c r="B649" t="s">
        <v>3657</v>
      </c>
      <c r="J649" t="s">
        <v>5374</v>
      </c>
    </row>
    <row r="650" spans="1:10">
      <c r="A650" t="s">
        <v>2271</v>
      </c>
      <c r="B650" t="s">
        <v>3726</v>
      </c>
      <c r="J650" t="s">
        <v>5742</v>
      </c>
    </row>
    <row r="651" spans="1:10">
      <c r="A651" t="s">
        <v>9042</v>
      </c>
      <c r="B651" t="s">
        <v>3658</v>
      </c>
      <c r="J651" t="s">
        <v>5743</v>
      </c>
    </row>
    <row r="652" spans="1:10">
      <c r="A652" t="s">
        <v>9043</v>
      </c>
      <c r="B652" t="s">
        <v>3657</v>
      </c>
      <c r="J652" t="s">
        <v>5374</v>
      </c>
    </row>
    <row r="653" spans="1:10">
      <c r="A653" t="s">
        <v>2271</v>
      </c>
      <c r="B653" t="s">
        <v>3732</v>
      </c>
      <c r="J653" t="s">
        <v>5744</v>
      </c>
    </row>
    <row r="654" spans="1:10">
      <c r="A654" t="s">
        <v>9042</v>
      </c>
      <c r="B654" t="s">
        <v>3659</v>
      </c>
      <c r="J654" t="s">
        <v>5745</v>
      </c>
    </row>
    <row r="655" spans="1:10">
      <c r="A655" t="s">
        <v>9043</v>
      </c>
      <c r="B655" t="s">
        <v>3660</v>
      </c>
      <c r="J655" t="s">
        <v>5374</v>
      </c>
    </row>
    <row r="656" spans="1:10">
      <c r="A656" t="s">
        <v>2271</v>
      </c>
      <c r="B656" t="s">
        <v>3229</v>
      </c>
      <c r="J656" t="s">
        <v>5746</v>
      </c>
    </row>
    <row r="657" spans="1:10">
      <c r="A657" t="s">
        <v>9042</v>
      </c>
      <c r="B657" t="s">
        <v>3661</v>
      </c>
      <c r="J657" t="s">
        <v>5745</v>
      </c>
    </row>
    <row r="658" spans="1:10">
      <c r="A658" t="s">
        <v>9043</v>
      </c>
      <c r="B658" t="s">
        <v>3657</v>
      </c>
      <c r="J658" t="s">
        <v>5374</v>
      </c>
    </row>
    <row r="659" spans="1:10">
      <c r="A659" t="s">
        <v>2271</v>
      </c>
      <c r="B659" t="s">
        <v>3732</v>
      </c>
      <c r="J659" t="s">
        <v>5747</v>
      </c>
    </row>
    <row r="660" spans="1:10">
      <c r="A660" t="s">
        <v>9042</v>
      </c>
      <c r="B660" t="s">
        <v>3662</v>
      </c>
      <c r="J660" t="s">
        <v>5748</v>
      </c>
    </row>
    <row r="661" spans="1:10">
      <c r="A661" t="s">
        <v>9043</v>
      </c>
      <c r="B661" t="s">
        <v>3663</v>
      </c>
      <c r="J661" t="s">
        <v>5381</v>
      </c>
    </row>
    <row r="662" spans="1:10">
      <c r="A662" t="s">
        <v>2271</v>
      </c>
      <c r="B662" t="s">
        <v>3730</v>
      </c>
      <c r="J662" t="s">
        <v>5749</v>
      </c>
    </row>
    <row r="663" spans="1:10">
      <c r="A663" t="s">
        <v>9042</v>
      </c>
      <c r="B663" t="s">
        <v>3664</v>
      </c>
      <c r="J663" t="s">
        <v>5750</v>
      </c>
    </row>
    <row r="664" spans="1:10">
      <c r="A664" t="s">
        <v>9043</v>
      </c>
      <c r="B664" t="s">
        <v>3663</v>
      </c>
      <c r="J664" t="s">
        <v>5751</v>
      </c>
    </row>
    <row r="665" spans="1:10">
      <c r="A665" t="s">
        <v>2271</v>
      </c>
      <c r="B665" t="s">
        <v>3730</v>
      </c>
      <c r="J665" t="s">
        <v>5752</v>
      </c>
    </row>
    <row r="666" spans="1:10">
      <c r="A666" t="s">
        <v>9042</v>
      </c>
      <c r="B666" t="s">
        <v>3665</v>
      </c>
      <c r="J666" t="s">
        <v>5753</v>
      </c>
    </row>
    <row r="667" spans="1:10">
      <c r="A667" t="s">
        <v>9043</v>
      </c>
      <c r="B667" t="s">
        <v>3666</v>
      </c>
      <c r="J667" t="s">
        <v>5374</v>
      </c>
    </row>
    <row r="668" spans="1:10">
      <c r="A668" t="s">
        <v>2271</v>
      </c>
      <c r="B668" t="s">
        <v>3732</v>
      </c>
      <c r="J668" t="s">
        <v>5754</v>
      </c>
    </row>
    <row r="669" spans="1:10">
      <c r="A669" t="s">
        <v>9042</v>
      </c>
      <c r="B669" t="s">
        <v>346</v>
      </c>
      <c r="J669" t="s">
        <v>5755</v>
      </c>
    </row>
    <row r="670" spans="1:10">
      <c r="A670" t="s">
        <v>9043</v>
      </c>
      <c r="B670" t="s">
        <v>3667</v>
      </c>
      <c r="J670" t="s">
        <v>5374</v>
      </c>
    </row>
    <row r="671" spans="1:10">
      <c r="A671" t="s">
        <v>2271</v>
      </c>
      <c r="B671" t="s">
        <v>3729</v>
      </c>
      <c r="J671" t="s">
        <v>5756</v>
      </c>
    </row>
    <row r="672" spans="1:10">
      <c r="A672" t="s">
        <v>9042</v>
      </c>
      <c r="B672" t="s">
        <v>3668</v>
      </c>
      <c r="J672" t="s">
        <v>5755</v>
      </c>
    </row>
    <row r="673" spans="1:10">
      <c r="A673" t="s">
        <v>9043</v>
      </c>
      <c r="B673" t="s">
        <v>3669</v>
      </c>
      <c r="J673" t="s">
        <v>5374</v>
      </c>
    </row>
    <row r="674" spans="1:10">
      <c r="A674" t="s">
        <v>2271</v>
      </c>
      <c r="B674" t="s">
        <v>3330</v>
      </c>
      <c r="J674" t="s">
        <v>5757</v>
      </c>
    </row>
    <row r="675" spans="1:10">
      <c r="A675" t="s">
        <v>9042</v>
      </c>
      <c r="B675" t="s">
        <v>3670</v>
      </c>
      <c r="J675" t="s">
        <v>5758</v>
      </c>
    </row>
    <row r="676" spans="1:10">
      <c r="A676" t="s">
        <v>9043</v>
      </c>
      <c r="B676" t="s">
        <v>3671</v>
      </c>
      <c r="J676" t="s">
        <v>5419</v>
      </c>
    </row>
    <row r="677" spans="1:10">
      <c r="A677" t="s">
        <v>2271</v>
      </c>
      <c r="B677" t="s">
        <v>3229</v>
      </c>
      <c r="J677" t="s">
        <v>5759</v>
      </c>
    </row>
    <row r="678" spans="1:10">
      <c r="A678" t="s">
        <v>9042</v>
      </c>
      <c r="B678" t="s">
        <v>3672</v>
      </c>
      <c r="J678" t="s">
        <v>5760</v>
      </c>
    </row>
    <row r="679" spans="1:10">
      <c r="A679" t="s">
        <v>9043</v>
      </c>
      <c r="B679" t="s">
        <v>3669</v>
      </c>
      <c r="J679" t="s">
        <v>5374</v>
      </c>
    </row>
    <row r="680" spans="1:10">
      <c r="A680" t="s">
        <v>2271</v>
      </c>
      <c r="B680" t="s">
        <v>3330</v>
      </c>
      <c r="J680" t="s">
        <v>5761</v>
      </c>
    </row>
    <row r="681" spans="1:10">
      <c r="A681" t="s">
        <v>9042</v>
      </c>
      <c r="B681" t="s">
        <v>3673</v>
      </c>
      <c r="J681" t="s">
        <v>5762</v>
      </c>
    </row>
    <row r="682" spans="1:10">
      <c r="A682" t="s">
        <v>9043</v>
      </c>
      <c r="B682" t="s">
        <v>3669</v>
      </c>
      <c r="J682" t="s">
        <v>5396</v>
      </c>
    </row>
    <row r="683" spans="1:10">
      <c r="A683" t="s">
        <v>2271</v>
      </c>
      <c r="B683" t="s">
        <v>3747</v>
      </c>
      <c r="J683" t="s">
        <v>5763</v>
      </c>
    </row>
    <row r="684" spans="1:10">
      <c r="A684" t="s">
        <v>9042</v>
      </c>
      <c r="B684" t="s">
        <v>3675</v>
      </c>
      <c r="J684" t="s">
        <v>5764</v>
      </c>
    </row>
    <row r="685" spans="1:10">
      <c r="A685" t="s">
        <v>9043</v>
      </c>
      <c r="B685" t="s">
        <v>3669</v>
      </c>
      <c r="J685" t="s">
        <v>5401</v>
      </c>
    </row>
    <row r="686" spans="1:10">
      <c r="A686" t="s">
        <v>2271</v>
      </c>
      <c r="B686" t="s">
        <v>3330</v>
      </c>
      <c r="J686" t="s">
        <v>5765</v>
      </c>
    </row>
    <row r="687" spans="1:10">
      <c r="A687" t="s">
        <v>9042</v>
      </c>
      <c r="B687" t="s">
        <v>3676</v>
      </c>
      <c r="J687" t="s">
        <v>5766</v>
      </c>
    </row>
    <row r="688" spans="1:10">
      <c r="A688" t="s">
        <v>9043</v>
      </c>
      <c r="B688" t="s">
        <v>3669</v>
      </c>
      <c r="J688" t="s">
        <v>5393</v>
      </c>
    </row>
    <row r="689" spans="1:10">
      <c r="A689" t="s">
        <v>2271</v>
      </c>
      <c r="B689" t="s">
        <v>3330</v>
      </c>
      <c r="J689" t="s">
        <v>5767</v>
      </c>
    </row>
    <row r="690" spans="1:10">
      <c r="A690" t="s">
        <v>9042</v>
      </c>
      <c r="B690" t="s">
        <v>3677</v>
      </c>
      <c r="J690" t="s">
        <v>5766</v>
      </c>
    </row>
    <row r="691" spans="1:10">
      <c r="A691" t="s">
        <v>9043</v>
      </c>
      <c r="B691" t="s">
        <v>3669</v>
      </c>
      <c r="J691" t="s">
        <v>5768</v>
      </c>
    </row>
    <row r="692" spans="1:10">
      <c r="A692" t="s">
        <v>2271</v>
      </c>
      <c r="B692" t="s">
        <v>3330</v>
      </c>
      <c r="J692" t="s">
        <v>5769</v>
      </c>
    </row>
    <row r="693" spans="1:10">
      <c r="A693" t="s">
        <v>9042</v>
      </c>
      <c r="B693" t="s">
        <v>3678</v>
      </c>
      <c r="J693" t="s">
        <v>5770</v>
      </c>
    </row>
    <row r="694" spans="1:10">
      <c r="A694" t="s">
        <v>9043</v>
      </c>
      <c r="B694" t="s">
        <v>3679</v>
      </c>
      <c r="J694" t="s">
        <v>5396</v>
      </c>
    </row>
    <row r="695" spans="1:10">
      <c r="A695" t="s">
        <v>2271</v>
      </c>
      <c r="B695" t="s">
        <v>3221</v>
      </c>
      <c r="J695" t="s">
        <v>5771</v>
      </c>
    </row>
    <row r="696" spans="1:10">
      <c r="A696" t="s">
        <v>9042</v>
      </c>
      <c r="B696" t="s">
        <v>3680</v>
      </c>
      <c r="J696" t="s">
        <v>5772</v>
      </c>
    </row>
    <row r="697" spans="1:10">
      <c r="A697" t="s">
        <v>9043</v>
      </c>
      <c r="B697" t="s">
        <v>3681</v>
      </c>
      <c r="J697" t="s">
        <v>5387</v>
      </c>
    </row>
    <row r="698" spans="1:10">
      <c r="A698" t="s">
        <v>2271</v>
      </c>
      <c r="B698" t="s">
        <v>3253</v>
      </c>
      <c r="J698" t="s">
        <v>5773</v>
      </c>
    </row>
    <row r="699" spans="1:10">
      <c r="A699" t="s">
        <v>9042</v>
      </c>
      <c r="B699" t="s">
        <v>3682</v>
      </c>
      <c r="J699" t="s">
        <v>5774</v>
      </c>
    </row>
    <row r="700" spans="1:10">
      <c r="A700" t="s">
        <v>9043</v>
      </c>
      <c r="B700" t="s">
        <v>3683</v>
      </c>
      <c r="J700" t="s">
        <v>5374</v>
      </c>
    </row>
    <row r="701" spans="1:10">
      <c r="A701" t="s">
        <v>2271</v>
      </c>
      <c r="B701" t="s">
        <v>3743</v>
      </c>
      <c r="J701" t="s">
        <v>5775</v>
      </c>
    </row>
    <row r="702" spans="1:10">
      <c r="A702" t="s">
        <v>9042</v>
      </c>
      <c r="B702" t="s">
        <v>3684</v>
      </c>
      <c r="J702" t="s">
        <v>5774</v>
      </c>
    </row>
    <row r="703" spans="1:10">
      <c r="A703" t="s">
        <v>9043</v>
      </c>
      <c r="B703" t="s">
        <v>3685</v>
      </c>
      <c r="J703" t="s">
        <v>5374</v>
      </c>
    </row>
    <row r="704" spans="1:10">
      <c r="A704" t="s">
        <v>2271</v>
      </c>
      <c r="B704" t="s">
        <v>3730</v>
      </c>
      <c r="J704" t="s">
        <v>5776</v>
      </c>
    </row>
    <row r="705" spans="1:10">
      <c r="A705" t="s">
        <v>9042</v>
      </c>
      <c r="B705" t="s">
        <v>3686</v>
      </c>
      <c r="J705" t="s">
        <v>5774</v>
      </c>
    </row>
    <row r="706" spans="1:10">
      <c r="A706" t="s">
        <v>9043</v>
      </c>
      <c r="B706" t="s">
        <v>3687</v>
      </c>
      <c r="J706" t="s">
        <v>5777</v>
      </c>
    </row>
    <row r="707" spans="1:10">
      <c r="A707" t="s">
        <v>2271</v>
      </c>
      <c r="B707" t="s">
        <v>3721</v>
      </c>
      <c r="J707" t="s">
        <v>5778</v>
      </c>
    </row>
    <row r="708" spans="1:10">
      <c r="A708" t="s">
        <v>9042</v>
      </c>
      <c r="B708" t="s">
        <v>3688</v>
      </c>
      <c r="J708" t="s">
        <v>5774</v>
      </c>
    </row>
    <row r="709" spans="1:10">
      <c r="A709" t="s">
        <v>9043</v>
      </c>
      <c r="B709" t="s">
        <v>3689</v>
      </c>
      <c r="J709" t="s">
        <v>5374</v>
      </c>
    </row>
    <row r="710" spans="1:10">
      <c r="A710" t="s">
        <v>2271</v>
      </c>
      <c r="B710" t="s">
        <v>3253</v>
      </c>
      <c r="J710" t="s">
        <v>5779</v>
      </c>
    </row>
    <row r="711" spans="1:10">
      <c r="A711" t="s">
        <v>9042</v>
      </c>
      <c r="B711" t="s">
        <v>3690</v>
      </c>
      <c r="J711" t="s">
        <v>5780</v>
      </c>
    </row>
    <row r="712" spans="1:10">
      <c r="A712" t="s">
        <v>9043</v>
      </c>
      <c r="B712" t="s">
        <v>3691</v>
      </c>
      <c r="J712" t="s">
        <v>5416</v>
      </c>
    </row>
    <row r="713" spans="1:10">
      <c r="A713" t="s">
        <v>2271</v>
      </c>
      <c r="B713" t="s">
        <v>3732</v>
      </c>
      <c r="J713" t="s">
        <v>5781</v>
      </c>
    </row>
    <row r="714" spans="1:10">
      <c r="A714" t="s">
        <v>9042</v>
      </c>
      <c r="B714" t="s">
        <v>3692</v>
      </c>
      <c r="J714" t="s">
        <v>5782</v>
      </c>
    </row>
    <row r="715" spans="1:10">
      <c r="A715" t="s">
        <v>9043</v>
      </c>
      <c r="B715" t="s">
        <v>3693</v>
      </c>
      <c r="J715" t="s">
        <v>5538</v>
      </c>
    </row>
    <row r="716" spans="1:10">
      <c r="A716" t="s">
        <v>2271</v>
      </c>
      <c r="B716" t="s">
        <v>3253</v>
      </c>
      <c r="J716" t="s">
        <v>5783</v>
      </c>
    </row>
    <row r="717" spans="1:10">
      <c r="A717" t="s">
        <v>9042</v>
      </c>
      <c r="B717" t="s">
        <v>3694</v>
      </c>
      <c r="J717" t="s">
        <v>5784</v>
      </c>
    </row>
    <row r="718" spans="1:10">
      <c r="A718" t="s">
        <v>9043</v>
      </c>
      <c r="B718" t="s">
        <v>3695</v>
      </c>
      <c r="J718" t="s">
        <v>5374</v>
      </c>
    </row>
    <row r="719" spans="1:10">
      <c r="A719" t="s">
        <v>2271</v>
      </c>
      <c r="B719" t="s">
        <v>3726</v>
      </c>
      <c r="J719" t="s">
        <v>5785</v>
      </c>
    </row>
    <row r="720" spans="1:10">
      <c r="A720" t="s">
        <v>9042</v>
      </c>
      <c r="B720" t="s">
        <v>3696</v>
      </c>
      <c r="J720" t="s">
        <v>5786</v>
      </c>
    </row>
    <row r="721" spans="1:10">
      <c r="A721" t="s">
        <v>9043</v>
      </c>
      <c r="B721" t="s">
        <v>3697</v>
      </c>
      <c r="J721" t="s">
        <v>5416</v>
      </c>
    </row>
    <row r="722" spans="1:10">
      <c r="A722" t="s">
        <v>2271</v>
      </c>
      <c r="B722" t="s">
        <v>3698</v>
      </c>
      <c r="J722" t="s">
        <v>5787</v>
      </c>
    </row>
    <row r="723" spans="1:10">
      <c r="A723" t="s">
        <v>9042</v>
      </c>
      <c r="B723" t="s">
        <v>3699</v>
      </c>
      <c r="J723" t="s">
        <v>5788</v>
      </c>
    </row>
    <row r="724" spans="1:10">
      <c r="A724" t="s">
        <v>9043</v>
      </c>
      <c r="B724" t="s">
        <v>3700</v>
      </c>
      <c r="J724" t="s">
        <v>5416</v>
      </c>
    </row>
    <row r="725" spans="1:10">
      <c r="A725" t="s">
        <v>2271</v>
      </c>
      <c r="B725" t="s">
        <v>3495</v>
      </c>
      <c r="J725" t="s">
        <v>5789</v>
      </c>
    </row>
    <row r="726" spans="1:10">
      <c r="A726" t="s">
        <v>9042</v>
      </c>
      <c r="B726" t="s">
        <v>3701</v>
      </c>
      <c r="J726" t="s">
        <v>5790</v>
      </c>
    </row>
    <row r="727" spans="1:10">
      <c r="A727" t="s">
        <v>9043</v>
      </c>
      <c r="B727" t="s">
        <v>3700</v>
      </c>
      <c r="J727" t="s">
        <v>5416</v>
      </c>
    </row>
    <row r="728" spans="1:10">
      <c r="A728" t="s">
        <v>2271</v>
      </c>
      <c r="B728" t="s">
        <v>3495</v>
      </c>
      <c r="J728" t="s">
        <v>5791</v>
      </c>
    </row>
    <row r="729" spans="1:10">
      <c r="A729" t="s">
        <v>9042</v>
      </c>
      <c r="B729" t="s">
        <v>3702</v>
      </c>
      <c r="J729" t="s">
        <v>5792</v>
      </c>
    </row>
    <row r="730" spans="1:10">
      <c r="A730" t="s">
        <v>9043</v>
      </c>
      <c r="B730" t="s">
        <v>3700</v>
      </c>
      <c r="J730" t="s">
        <v>5416</v>
      </c>
    </row>
    <row r="731" spans="1:10">
      <c r="A731" t="s">
        <v>2271</v>
      </c>
      <c r="B731" t="s">
        <v>3748</v>
      </c>
      <c r="J731" t="s">
        <v>5793</v>
      </c>
    </row>
    <row r="732" spans="1:10">
      <c r="A732" t="s">
        <v>9042</v>
      </c>
      <c r="B732" t="s">
        <v>3704</v>
      </c>
      <c r="J732" t="s">
        <v>5794</v>
      </c>
    </row>
    <row r="733" spans="1:10">
      <c r="A733" t="s">
        <v>9043</v>
      </c>
      <c r="B733" t="s">
        <v>3705</v>
      </c>
      <c r="J733" t="s">
        <v>5390</v>
      </c>
    </row>
    <row r="734" spans="1:10">
      <c r="A734" t="s">
        <v>2271</v>
      </c>
      <c r="B734" t="s">
        <v>3229</v>
      </c>
      <c r="J734" t="s">
        <v>5795</v>
      </c>
    </row>
    <row r="735" spans="1:10">
      <c r="A735" t="s">
        <v>9042</v>
      </c>
      <c r="B735" t="s">
        <v>3706</v>
      </c>
      <c r="J735" t="s">
        <v>5796</v>
      </c>
    </row>
    <row r="736" spans="1:10">
      <c r="A736" t="s">
        <v>9043</v>
      </c>
      <c r="B736" t="s">
        <v>3707</v>
      </c>
      <c r="J736" t="s">
        <v>5416</v>
      </c>
    </row>
    <row r="737" spans="1:10">
      <c r="A737" t="s">
        <v>2271</v>
      </c>
      <c r="B737" t="s">
        <v>3221</v>
      </c>
      <c r="J737" t="s">
        <v>5797</v>
      </c>
    </row>
    <row r="738" spans="1:10">
      <c r="A738" t="s">
        <v>9042</v>
      </c>
      <c r="B738" t="s">
        <v>3708</v>
      </c>
      <c r="J738" t="s">
        <v>5798</v>
      </c>
    </row>
    <row r="739" spans="1:10">
      <c r="A739" t="s">
        <v>9043</v>
      </c>
      <c r="B739" t="s">
        <v>3709</v>
      </c>
      <c r="J739" t="s">
        <v>5416</v>
      </c>
    </row>
    <row r="740" spans="1:10">
      <c r="A740" t="s">
        <v>2271</v>
      </c>
      <c r="B740" t="s">
        <v>3722</v>
      </c>
      <c r="J740" t="s">
        <v>5799</v>
      </c>
    </row>
    <row r="741" spans="1:10">
      <c r="A741" t="s">
        <v>9042</v>
      </c>
      <c r="B741" t="s">
        <v>3710</v>
      </c>
      <c r="J741" t="s">
        <v>5800</v>
      </c>
    </row>
    <row r="742" spans="1:10">
      <c r="A742" t="s">
        <v>9043</v>
      </c>
      <c r="B742" t="s">
        <v>3711</v>
      </c>
      <c r="J742" t="s">
        <v>5416</v>
      </c>
    </row>
    <row r="743" spans="1:10">
      <c r="A743" t="s">
        <v>2271</v>
      </c>
      <c r="B743" t="s">
        <v>3746</v>
      </c>
      <c r="J743" t="s">
        <v>5801</v>
      </c>
    </row>
    <row r="744" spans="1:10">
      <c r="A744" t="s">
        <v>9042</v>
      </c>
      <c r="B744" t="s">
        <v>3712</v>
      </c>
      <c r="J744" t="s">
        <v>5802</v>
      </c>
    </row>
    <row r="745" spans="1:10">
      <c r="A745" t="s">
        <v>9043</v>
      </c>
      <c r="B745" t="s">
        <v>3713</v>
      </c>
      <c r="J745" t="s">
        <v>5390</v>
      </c>
    </row>
    <row r="746" spans="1:10">
      <c r="A746" t="s">
        <v>2271</v>
      </c>
      <c r="B746" t="s">
        <v>3714</v>
      </c>
      <c r="J746" t="s">
        <v>5803</v>
      </c>
    </row>
    <row r="747" spans="1:10">
      <c r="A747" t="s">
        <v>9042</v>
      </c>
      <c r="B747" t="s">
        <v>3715</v>
      </c>
      <c r="J747" t="s">
        <v>5804</v>
      </c>
    </row>
    <row r="748" spans="1:10">
      <c r="A748" t="s">
        <v>9043</v>
      </c>
      <c r="B748" t="s">
        <v>3713</v>
      </c>
      <c r="J748" t="s">
        <v>5401</v>
      </c>
    </row>
    <row r="749" spans="1:10">
      <c r="A749" t="s">
        <v>2271</v>
      </c>
      <c r="B749" t="s">
        <v>1247</v>
      </c>
      <c r="J749" t="s">
        <v>5805</v>
      </c>
    </row>
    <row r="750" spans="1:10">
      <c r="A750" t="s">
        <v>9042</v>
      </c>
      <c r="B750" t="s">
        <v>3716</v>
      </c>
      <c r="J750" t="s">
        <v>5806</v>
      </c>
    </row>
    <row r="751" spans="1:10">
      <c r="A751" t="s">
        <v>9043</v>
      </c>
      <c r="B751" t="s">
        <v>3717</v>
      </c>
      <c r="J751" t="s">
        <v>5416</v>
      </c>
    </row>
    <row r="752" spans="1:10">
      <c r="A752" t="s">
        <v>2271</v>
      </c>
      <c r="B752" t="s">
        <v>3749</v>
      </c>
    </row>
    <row r="753" spans="1:2">
      <c r="A753" t="s">
        <v>9042</v>
      </c>
      <c r="B753" t="s">
        <v>3750</v>
      </c>
    </row>
    <row r="754" spans="1:2">
      <c r="A754" t="s">
        <v>9043</v>
      </c>
      <c r="B754" t="s">
        <v>3730</v>
      </c>
    </row>
    <row r="755" spans="1:2">
      <c r="A755" t="s">
        <v>2271</v>
      </c>
      <c r="B755" t="s">
        <v>3751</v>
      </c>
    </row>
    <row r="756" spans="1:2">
      <c r="A756" t="s">
        <v>9042</v>
      </c>
      <c r="B756" t="s">
        <v>3752</v>
      </c>
    </row>
    <row r="757" spans="1:2">
      <c r="A757" t="s">
        <v>9043</v>
      </c>
      <c r="B757" t="s">
        <v>3732</v>
      </c>
    </row>
    <row r="758" spans="1:2">
      <c r="A758" t="s">
        <v>2271</v>
      </c>
      <c r="B758" t="s">
        <v>3753</v>
      </c>
    </row>
    <row r="759" spans="1:2">
      <c r="A759" t="s">
        <v>9042</v>
      </c>
      <c r="B759" t="s">
        <v>3754</v>
      </c>
    </row>
    <row r="760" spans="1:2">
      <c r="A760" t="s">
        <v>9043</v>
      </c>
      <c r="B760" t="s">
        <v>3726</v>
      </c>
    </row>
    <row r="761" spans="1:2">
      <c r="A761" t="s">
        <v>2271</v>
      </c>
      <c r="B761" t="s">
        <v>3755</v>
      </c>
    </row>
    <row r="762" spans="1:2">
      <c r="A762" t="s">
        <v>9042</v>
      </c>
      <c r="B762" t="s">
        <v>3754</v>
      </c>
    </row>
    <row r="763" spans="1:2">
      <c r="A763" t="s">
        <v>9043</v>
      </c>
      <c r="B763" t="s">
        <v>3731</v>
      </c>
    </row>
    <row r="764" spans="1:2">
      <c r="A764" t="s">
        <v>2271</v>
      </c>
      <c r="B764" t="s">
        <v>3756</v>
      </c>
    </row>
    <row r="765" spans="1:2">
      <c r="A765" t="s">
        <v>9042</v>
      </c>
      <c r="B765" t="s">
        <v>3757</v>
      </c>
    </row>
    <row r="766" spans="1:2">
      <c r="A766" t="s">
        <v>9043</v>
      </c>
      <c r="B766" t="s">
        <v>3730</v>
      </c>
    </row>
    <row r="767" spans="1:2">
      <c r="A767" t="s">
        <v>2271</v>
      </c>
      <c r="B767" t="s">
        <v>3758</v>
      </c>
    </row>
    <row r="768" spans="1:2">
      <c r="A768" t="s">
        <v>9042</v>
      </c>
      <c r="B768" t="s">
        <v>3759</v>
      </c>
    </row>
    <row r="769" spans="1:2">
      <c r="A769" t="s">
        <v>9043</v>
      </c>
      <c r="B769" t="s">
        <v>3760</v>
      </c>
    </row>
    <row r="770" spans="1:2">
      <c r="A770" t="s">
        <v>2271</v>
      </c>
      <c r="B770" t="s">
        <v>3761</v>
      </c>
    </row>
    <row r="771" spans="1:2">
      <c r="A771" t="s">
        <v>9042</v>
      </c>
      <c r="B771" t="s">
        <v>3759</v>
      </c>
    </row>
    <row r="772" spans="1:2">
      <c r="A772" t="s">
        <v>9043</v>
      </c>
      <c r="B772" t="s">
        <v>3760</v>
      </c>
    </row>
    <row r="773" spans="1:2">
      <c r="A773" t="s">
        <v>2271</v>
      </c>
      <c r="B773" t="s">
        <v>3762</v>
      </c>
    </row>
    <row r="774" spans="1:2">
      <c r="A774" t="s">
        <v>9042</v>
      </c>
      <c r="B774" t="s">
        <v>3759</v>
      </c>
    </row>
    <row r="775" spans="1:2">
      <c r="A775" t="s">
        <v>9043</v>
      </c>
      <c r="B775" t="s">
        <v>3760</v>
      </c>
    </row>
    <row r="776" spans="1:2">
      <c r="A776" t="s">
        <v>2271</v>
      </c>
      <c r="B776" t="s">
        <v>3763</v>
      </c>
    </row>
    <row r="777" spans="1:2">
      <c r="A777" t="s">
        <v>9042</v>
      </c>
      <c r="B777" t="s">
        <v>3759</v>
      </c>
    </row>
    <row r="778" spans="1:2">
      <c r="A778" t="s">
        <v>9043</v>
      </c>
      <c r="B778" t="s">
        <v>3760</v>
      </c>
    </row>
    <row r="779" spans="1:2">
      <c r="A779" t="s">
        <v>2271</v>
      </c>
      <c r="B779" t="s">
        <v>3764</v>
      </c>
    </row>
    <row r="780" spans="1:2">
      <c r="A780" t="s">
        <v>9042</v>
      </c>
      <c r="B780" t="s">
        <v>3759</v>
      </c>
    </row>
    <row r="781" spans="1:2">
      <c r="A781" t="s">
        <v>9043</v>
      </c>
      <c r="B781" t="s">
        <v>3760</v>
      </c>
    </row>
    <row r="782" spans="1:2">
      <c r="A782" t="s">
        <v>2271</v>
      </c>
      <c r="B782" t="s">
        <v>3765</v>
      </c>
    </row>
    <row r="783" spans="1:2">
      <c r="A783" t="s">
        <v>9042</v>
      </c>
      <c r="B783" t="s">
        <v>3759</v>
      </c>
    </row>
    <row r="784" spans="1:2">
      <c r="A784" t="s">
        <v>9043</v>
      </c>
      <c r="B784" t="s">
        <v>3495</v>
      </c>
    </row>
    <row r="785" spans="1:2">
      <c r="A785" t="s">
        <v>2271</v>
      </c>
      <c r="B785" t="s">
        <v>3766</v>
      </c>
    </row>
    <row r="786" spans="1:2">
      <c r="A786" t="s">
        <v>9042</v>
      </c>
      <c r="B786" t="s">
        <v>3767</v>
      </c>
    </row>
    <row r="787" spans="1:2">
      <c r="A787" t="s">
        <v>9043</v>
      </c>
      <c r="B787" t="s">
        <v>3229</v>
      </c>
    </row>
    <row r="788" spans="1:2">
      <c r="A788" t="s">
        <v>2271</v>
      </c>
      <c r="B788" t="s">
        <v>3768</v>
      </c>
    </row>
    <row r="789" spans="1:2">
      <c r="A789" t="s">
        <v>9042</v>
      </c>
      <c r="B789" t="s">
        <v>3759</v>
      </c>
    </row>
    <row r="790" spans="1:2">
      <c r="A790" t="s">
        <v>9043</v>
      </c>
      <c r="B790" t="s">
        <v>3495</v>
      </c>
    </row>
    <row r="791" spans="1:2">
      <c r="A791" t="s">
        <v>2271</v>
      </c>
      <c r="B791" t="s">
        <v>3769</v>
      </c>
    </row>
    <row r="792" spans="1:2">
      <c r="A792" t="s">
        <v>9042</v>
      </c>
      <c r="B792" t="s">
        <v>3759</v>
      </c>
    </row>
    <row r="793" spans="1:2">
      <c r="A793" t="s">
        <v>9043</v>
      </c>
      <c r="B793" t="s">
        <v>3495</v>
      </c>
    </row>
    <row r="794" spans="1:2">
      <c r="A794" t="s">
        <v>2271</v>
      </c>
      <c r="B794" t="s">
        <v>3770</v>
      </c>
    </row>
    <row r="795" spans="1:2">
      <c r="A795" t="s">
        <v>9042</v>
      </c>
      <c r="B795" t="s">
        <v>3759</v>
      </c>
    </row>
    <row r="796" spans="1:2">
      <c r="A796" t="s">
        <v>9043</v>
      </c>
      <c r="B796" t="s">
        <v>3495</v>
      </c>
    </row>
    <row r="797" spans="1:2">
      <c r="A797" t="s">
        <v>2271</v>
      </c>
      <c r="B797" t="s">
        <v>3771</v>
      </c>
    </row>
    <row r="798" spans="1:2">
      <c r="A798" t="s">
        <v>9042</v>
      </c>
      <c r="B798" t="s">
        <v>3759</v>
      </c>
    </row>
    <row r="799" spans="1:2">
      <c r="A799" t="s">
        <v>9043</v>
      </c>
      <c r="B799" t="s">
        <v>3495</v>
      </c>
    </row>
    <row r="800" spans="1:2">
      <c r="A800" t="s">
        <v>2271</v>
      </c>
      <c r="B800" t="s">
        <v>3772</v>
      </c>
    </row>
    <row r="801" spans="1:2">
      <c r="A801" t="s">
        <v>9042</v>
      </c>
      <c r="B801" t="s">
        <v>3759</v>
      </c>
    </row>
    <row r="802" spans="1:2">
      <c r="A802" t="s">
        <v>9043</v>
      </c>
      <c r="B802" t="s">
        <v>3495</v>
      </c>
    </row>
    <row r="803" spans="1:2">
      <c r="A803" t="s">
        <v>2271</v>
      </c>
      <c r="B803" t="s">
        <v>3773</v>
      </c>
    </row>
    <row r="804" spans="1:2">
      <c r="A804" t="s">
        <v>9042</v>
      </c>
      <c r="B804" t="s">
        <v>3759</v>
      </c>
    </row>
    <row r="805" spans="1:2">
      <c r="A805" t="s">
        <v>9043</v>
      </c>
      <c r="B805" t="s">
        <v>3495</v>
      </c>
    </row>
    <row r="806" spans="1:2">
      <c r="A806" t="s">
        <v>2271</v>
      </c>
      <c r="B806" t="s">
        <v>3774</v>
      </c>
    </row>
    <row r="807" spans="1:2">
      <c r="A807" t="s">
        <v>9042</v>
      </c>
      <c r="B807" t="s">
        <v>3759</v>
      </c>
    </row>
    <row r="808" spans="1:2">
      <c r="A808" t="s">
        <v>9043</v>
      </c>
      <c r="B808" t="s">
        <v>3760</v>
      </c>
    </row>
    <row r="809" spans="1:2">
      <c r="A809" t="s">
        <v>2271</v>
      </c>
      <c r="B809" t="s">
        <v>3775</v>
      </c>
    </row>
    <row r="810" spans="1:2">
      <c r="A810" t="s">
        <v>9042</v>
      </c>
      <c r="B810" t="s">
        <v>3759</v>
      </c>
    </row>
    <row r="811" spans="1:2">
      <c r="A811" t="s">
        <v>9043</v>
      </c>
      <c r="B811" t="s">
        <v>3495</v>
      </c>
    </row>
    <row r="812" spans="1:2">
      <c r="A812" t="s">
        <v>2271</v>
      </c>
      <c r="B812" t="s">
        <v>3776</v>
      </c>
    </row>
    <row r="813" spans="1:2">
      <c r="A813" t="s">
        <v>9042</v>
      </c>
      <c r="B813" t="s">
        <v>3777</v>
      </c>
    </row>
    <row r="814" spans="1:2">
      <c r="A814" t="s">
        <v>9043</v>
      </c>
      <c r="B814" t="s">
        <v>3379</v>
      </c>
    </row>
    <row r="815" spans="1:2">
      <c r="A815" t="s">
        <v>2271</v>
      </c>
      <c r="B815" t="s">
        <v>3778</v>
      </c>
    </row>
    <row r="816" spans="1:2">
      <c r="A816" t="s">
        <v>9042</v>
      </c>
      <c r="B816" t="s">
        <v>3779</v>
      </c>
    </row>
    <row r="817" spans="1:2">
      <c r="A817" t="s">
        <v>9043</v>
      </c>
      <c r="B817" t="s">
        <v>3730</v>
      </c>
    </row>
    <row r="818" spans="1:2">
      <c r="A818" t="s">
        <v>2271</v>
      </c>
      <c r="B818" t="s">
        <v>3780</v>
      </c>
    </row>
    <row r="819" spans="1:2">
      <c r="A819" t="s">
        <v>9042</v>
      </c>
      <c r="B819" t="s">
        <v>3781</v>
      </c>
    </row>
    <row r="820" spans="1:2">
      <c r="A820" t="s">
        <v>9043</v>
      </c>
      <c r="B820" t="s">
        <v>3782</v>
      </c>
    </row>
    <row r="821" spans="1:2">
      <c r="A821" t="s">
        <v>2271</v>
      </c>
      <c r="B821" t="s">
        <v>3783</v>
      </c>
    </row>
    <row r="822" spans="1:2">
      <c r="A822" t="s">
        <v>9042</v>
      </c>
      <c r="B822" t="s">
        <v>3784</v>
      </c>
    </row>
    <row r="823" spans="1:2">
      <c r="A823" t="s">
        <v>9043</v>
      </c>
      <c r="B823" t="s">
        <v>3718</v>
      </c>
    </row>
    <row r="824" spans="1:2">
      <c r="A824" t="s">
        <v>2271</v>
      </c>
      <c r="B824" t="s">
        <v>3785</v>
      </c>
    </row>
    <row r="825" spans="1:2">
      <c r="A825" t="s">
        <v>9042</v>
      </c>
      <c r="B825" t="s">
        <v>3786</v>
      </c>
    </row>
    <row r="826" spans="1:2">
      <c r="A826" t="s">
        <v>9043</v>
      </c>
      <c r="B826" t="s">
        <v>3736</v>
      </c>
    </row>
    <row r="827" spans="1:2">
      <c r="A827" t="s">
        <v>2271</v>
      </c>
      <c r="B827" t="s">
        <v>3787</v>
      </c>
    </row>
    <row r="828" spans="1:2">
      <c r="A828" t="s">
        <v>9042</v>
      </c>
      <c r="B828" t="s">
        <v>3788</v>
      </c>
    </row>
    <row r="829" spans="1:2">
      <c r="A829" t="s">
        <v>9043</v>
      </c>
      <c r="B829" t="s">
        <v>3437</v>
      </c>
    </row>
    <row r="830" spans="1:2">
      <c r="A830" t="s">
        <v>2271</v>
      </c>
      <c r="B830" t="s">
        <v>3789</v>
      </c>
    </row>
    <row r="831" spans="1:2">
      <c r="A831" t="s">
        <v>9042</v>
      </c>
      <c r="B831" t="s">
        <v>3790</v>
      </c>
    </row>
    <row r="832" spans="1:2">
      <c r="A832" t="s">
        <v>9043</v>
      </c>
      <c r="B832" t="s">
        <v>3221</v>
      </c>
    </row>
    <row r="833" spans="1:2">
      <c r="A833" t="s">
        <v>2271</v>
      </c>
      <c r="B833" t="s">
        <v>3791</v>
      </c>
    </row>
    <row r="834" spans="1:2">
      <c r="A834" t="s">
        <v>9042</v>
      </c>
      <c r="B834" t="s">
        <v>3792</v>
      </c>
    </row>
    <row r="835" spans="1:2">
      <c r="A835" t="s">
        <v>9043</v>
      </c>
      <c r="B835" t="s">
        <v>3730</v>
      </c>
    </row>
    <row r="836" spans="1:2">
      <c r="A836" t="s">
        <v>2271</v>
      </c>
      <c r="B836" t="s">
        <v>3793</v>
      </c>
    </row>
    <row r="837" spans="1:2">
      <c r="A837" t="s">
        <v>9042</v>
      </c>
      <c r="B837" t="s">
        <v>3794</v>
      </c>
    </row>
    <row r="838" spans="1:2">
      <c r="A838" t="s">
        <v>9043</v>
      </c>
      <c r="B838" t="s">
        <v>3718</v>
      </c>
    </row>
    <row r="839" spans="1:2">
      <c r="A839" t="s">
        <v>2271</v>
      </c>
      <c r="B839" t="s">
        <v>3795</v>
      </c>
    </row>
    <row r="840" spans="1:2">
      <c r="A840" t="s">
        <v>9042</v>
      </c>
      <c r="B840" t="s">
        <v>3796</v>
      </c>
    </row>
    <row r="841" spans="1:2">
      <c r="A841" t="s">
        <v>9043</v>
      </c>
      <c r="B841" t="s">
        <v>3229</v>
      </c>
    </row>
    <row r="842" spans="1:2">
      <c r="A842" t="s">
        <v>2271</v>
      </c>
      <c r="B842" t="s">
        <v>3797</v>
      </c>
    </row>
    <row r="843" spans="1:2">
      <c r="A843" t="s">
        <v>9042</v>
      </c>
      <c r="B843" t="s">
        <v>3798</v>
      </c>
    </row>
    <row r="844" spans="1:2">
      <c r="A844" t="s">
        <v>9043</v>
      </c>
      <c r="B844" t="s">
        <v>3721</v>
      </c>
    </row>
    <row r="845" spans="1:2">
      <c r="A845" t="s">
        <v>2271</v>
      </c>
      <c r="B845" t="s">
        <v>3799</v>
      </c>
    </row>
    <row r="846" spans="1:2">
      <c r="A846" t="s">
        <v>9042</v>
      </c>
      <c r="B846" t="s">
        <v>3800</v>
      </c>
    </row>
    <row r="847" spans="1:2">
      <c r="A847" t="s">
        <v>9043</v>
      </c>
      <c r="B847" t="s">
        <v>3739</v>
      </c>
    </row>
    <row r="848" spans="1:2">
      <c r="A848" t="s">
        <v>2271</v>
      </c>
      <c r="B848" t="s">
        <v>3801</v>
      </c>
    </row>
    <row r="849" spans="1:2">
      <c r="A849" t="s">
        <v>9042</v>
      </c>
      <c r="B849" t="s">
        <v>3802</v>
      </c>
    </row>
    <row r="850" spans="1:2">
      <c r="A850" t="s">
        <v>9043</v>
      </c>
      <c r="B850" t="s">
        <v>3226</v>
      </c>
    </row>
    <row r="851" spans="1:2">
      <c r="A851" t="s">
        <v>2271</v>
      </c>
      <c r="B851" t="s">
        <v>3803</v>
      </c>
    </row>
    <row r="852" spans="1:2">
      <c r="A852" t="s">
        <v>9042</v>
      </c>
      <c r="B852" t="s">
        <v>3804</v>
      </c>
    </row>
    <row r="853" spans="1:2">
      <c r="A853" t="s">
        <v>9043</v>
      </c>
      <c r="B853" t="s">
        <v>3725</v>
      </c>
    </row>
    <row r="854" spans="1:2">
      <c r="A854" t="s">
        <v>2271</v>
      </c>
      <c r="B854" t="s">
        <v>3805</v>
      </c>
    </row>
    <row r="855" spans="1:2">
      <c r="A855" t="s">
        <v>9042</v>
      </c>
      <c r="B855" t="s">
        <v>3806</v>
      </c>
    </row>
    <row r="856" spans="1:2">
      <c r="A856" t="s">
        <v>9043</v>
      </c>
      <c r="B856" t="s">
        <v>3807</v>
      </c>
    </row>
    <row r="857" spans="1:2">
      <c r="A857" t="s">
        <v>2271</v>
      </c>
      <c r="B857" t="s">
        <v>3808</v>
      </c>
    </row>
    <row r="858" spans="1:2">
      <c r="A858" t="s">
        <v>9042</v>
      </c>
      <c r="B858" t="s">
        <v>3809</v>
      </c>
    </row>
    <row r="859" spans="1:2">
      <c r="A859" t="s">
        <v>9043</v>
      </c>
      <c r="B859" t="s">
        <v>3724</v>
      </c>
    </row>
    <row r="860" spans="1:2">
      <c r="A860" t="s">
        <v>2271</v>
      </c>
      <c r="B860" t="s">
        <v>3810</v>
      </c>
    </row>
    <row r="861" spans="1:2">
      <c r="A861" t="s">
        <v>9042</v>
      </c>
      <c r="B861" t="s">
        <v>3811</v>
      </c>
    </row>
    <row r="862" spans="1:2">
      <c r="A862" t="s">
        <v>9043</v>
      </c>
      <c r="B862" t="s">
        <v>3812</v>
      </c>
    </row>
    <row r="863" spans="1:2">
      <c r="A863" t="s">
        <v>2271</v>
      </c>
      <c r="B863" t="s">
        <v>3813</v>
      </c>
    </row>
    <row r="864" spans="1:2">
      <c r="A864" t="s">
        <v>9042</v>
      </c>
      <c r="B864" t="s">
        <v>3814</v>
      </c>
    </row>
    <row r="865" spans="1:2">
      <c r="A865" t="s">
        <v>9043</v>
      </c>
      <c r="B865" t="s">
        <v>3724</v>
      </c>
    </row>
    <row r="866" spans="1:2">
      <c r="A866" t="s">
        <v>2271</v>
      </c>
      <c r="B866" t="s">
        <v>3815</v>
      </c>
    </row>
    <row r="867" spans="1:2">
      <c r="A867" t="s">
        <v>9042</v>
      </c>
      <c r="B867" t="s">
        <v>3814</v>
      </c>
    </row>
    <row r="868" spans="1:2">
      <c r="A868" t="s">
        <v>9043</v>
      </c>
      <c r="B868" t="s">
        <v>3726</v>
      </c>
    </row>
    <row r="869" spans="1:2">
      <c r="A869" t="s">
        <v>2271</v>
      </c>
      <c r="B869" t="s">
        <v>3816</v>
      </c>
    </row>
    <row r="870" spans="1:2">
      <c r="A870" t="s">
        <v>9042</v>
      </c>
      <c r="B870" t="s">
        <v>3817</v>
      </c>
    </row>
    <row r="871" spans="1:2">
      <c r="A871" t="s">
        <v>9043</v>
      </c>
      <c r="B871" t="s">
        <v>3818</v>
      </c>
    </row>
    <row r="872" spans="1:2">
      <c r="A872" t="s">
        <v>2271</v>
      </c>
      <c r="B872" t="s">
        <v>3819</v>
      </c>
    </row>
    <row r="873" spans="1:2">
      <c r="A873" t="s">
        <v>9042</v>
      </c>
      <c r="B873" t="s">
        <v>3820</v>
      </c>
    </row>
    <row r="874" spans="1:2">
      <c r="A874" t="s">
        <v>9043</v>
      </c>
      <c r="B874" t="s">
        <v>3229</v>
      </c>
    </row>
    <row r="875" spans="1:2">
      <c r="A875" t="s">
        <v>2271</v>
      </c>
      <c r="B875" t="s">
        <v>3821</v>
      </c>
    </row>
    <row r="876" spans="1:2">
      <c r="A876" t="s">
        <v>9042</v>
      </c>
      <c r="B876" t="s">
        <v>3822</v>
      </c>
    </row>
    <row r="877" spans="1:2">
      <c r="A877" t="s">
        <v>9043</v>
      </c>
      <c r="B877" t="s">
        <v>3735</v>
      </c>
    </row>
    <row r="878" spans="1:2">
      <c r="A878" t="s">
        <v>2271</v>
      </c>
      <c r="B878" t="s">
        <v>3823</v>
      </c>
    </row>
    <row r="879" spans="1:2">
      <c r="A879" t="s">
        <v>9042</v>
      </c>
      <c r="B879" t="s">
        <v>3824</v>
      </c>
    </row>
    <row r="880" spans="1:2">
      <c r="A880" t="s">
        <v>9043</v>
      </c>
      <c r="B880" t="s">
        <v>3825</v>
      </c>
    </row>
    <row r="881" spans="1:2">
      <c r="A881" t="s">
        <v>2271</v>
      </c>
      <c r="B881" t="s">
        <v>3826</v>
      </c>
    </row>
    <row r="882" spans="1:2">
      <c r="A882" t="s">
        <v>9042</v>
      </c>
      <c r="B882" t="s">
        <v>3827</v>
      </c>
    </row>
    <row r="883" spans="1:2">
      <c r="A883" t="s">
        <v>9043</v>
      </c>
      <c r="B883" t="s">
        <v>3724</v>
      </c>
    </row>
    <row r="884" spans="1:2">
      <c r="A884" t="s">
        <v>2271</v>
      </c>
      <c r="B884" t="s">
        <v>3828</v>
      </c>
    </row>
    <row r="885" spans="1:2">
      <c r="A885" t="s">
        <v>9042</v>
      </c>
      <c r="B885" t="s">
        <v>3829</v>
      </c>
    </row>
    <row r="886" spans="1:2">
      <c r="A886" t="s">
        <v>9043</v>
      </c>
      <c r="B886" t="s">
        <v>3229</v>
      </c>
    </row>
    <row r="887" spans="1:2">
      <c r="A887" t="s">
        <v>2271</v>
      </c>
      <c r="B887" t="s">
        <v>3830</v>
      </c>
    </row>
    <row r="888" spans="1:2">
      <c r="A888" t="s">
        <v>9042</v>
      </c>
      <c r="B888" t="s">
        <v>3831</v>
      </c>
    </row>
    <row r="889" spans="1:2">
      <c r="A889" t="s">
        <v>9043</v>
      </c>
      <c r="B889" t="s">
        <v>3832</v>
      </c>
    </row>
    <row r="890" spans="1:2">
      <c r="A890" t="s">
        <v>2271</v>
      </c>
      <c r="B890" t="s">
        <v>3833</v>
      </c>
    </row>
    <row r="891" spans="1:2">
      <c r="A891" t="s">
        <v>9042</v>
      </c>
      <c r="B891" t="s">
        <v>3831</v>
      </c>
    </row>
    <row r="892" spans="1:2">
      <c r="A892" t="s">
        <v>9043</v>
      </c>
      <c r="B892" t="s">
        <v>3834</v>
      </c>
    </row>
    <row r="893" spans="1:2">
      <c r="A893" t="s">
        <v>2271</v>
      </c>
      <c r="B893" t="s">
        <v>3835</v>
      </c>
    </row>
    <row r="894" spans="1:2">
      <c r="A894" t="s">
        <v>9042</v>
      </c>
      <c r="B894" t="s">
        <v>3836</v>
      </c>
    </row>
    <row r="895" spans="1:2">
      <c r="A895" t="s">
        <v>9043</v>
      </c>
      <c r="B895" t="s">
        <v>3741</v>
      </c>
    </row>
    <row r="896" spans="1:2">
      <c r="A896" t="s">
        <v>2271</v>
      </c>
      <c r="B896" t="s">
        <v>3837</v>
      </c>
    </row>
    <row r="897" spans="1:2">
      <c r="A897" t="s">
        <v>9042</v>
      </c>
      <c r="B897" t="s">
        <v>3836</v>
      </c>
    </row>
    <row r="898" spans="1:2">
      <c r="A898" t="s">
        <v>9043</v>
      </c>
      <c r="B898" t="s">
        <v>3495</v>
      </c>
    </row>
    <row r="899" spans="1:2">
      <c r="A899" t="s">
        <v>2271</v>
      </c>
      <c r="B899" t="s">
        <v>3838</v>
      </c>
    </row>
    <row r="900" spans="1:2">
      <c r="A900" t="s">
        <v>9042</v>
      </c>
      <c r="B900" t="s">
        <v>3836</v>
      </c>
    </row>
    <row r="901" spans="1:2">
      <c r="A901" t="s">
        <v>9043</v>
      </c>
      <c r="B901" t="s">
        <v>3741</v>
      </c>
    </row>
    <row r="902" spans="1:2">
      <c r="A902" t="s">
        <v>2271</v>
      </c>
      <c r="B902" t="s">
        <v>3839</v>
      </c>
    </row>
    <row r="903" spans="1:2">
      <c r="A903" t="s">
        <v>9042</v>
      </c>
      <c r="B903" t="s">
        <v>3836</v>
      </c>
    </row>
    <row r="904" spans="1:2">
      <c r="A904" t="s">
        <v>9043</v>
      </c>
      <c r="B904" t="s">
        <v>3741</v>
      </c>
    </row>
    <row r="905" spans="1:2">
      <c r="A905" t="s">
        <v>2271</v>
      </c>
      <c r="B905" t="s">
        <v>3840</v>
      </c>
    </row>
    <row r="906" spans="1:2">
      <c r="A906" t="s">
        <v>9042</v>
      </c>
      <c r="B906" t="s">
        <v>3836</v>
      </c>
    </row>
    <row r="907" spans="1:2">
      <c r="A907" t="s">
        <v>9043</v>
      </c>
      <c r="B907" t="s">
        <v>3741</v>
      </c>
    </row>
    <row r="908" spans="1:2">
      <c r="A908" t="s">
        <v>2271</v>
      </c>
      <c r="B908" t="s">
        <v>3841</v>
      </c>
    </row>
    <row r="909" spans="1:2">
      <c r="A909" t="s">
        <v>9042</v>
      </c>
      <c r="B909" t="s">
        <v>3836</v>
      </c>
    </row>
    <row r="910" spans="1:2">
      <c r="A910" t="s">
        <v>9043</v>
      </c>
      <c r="B910" t="s">
        <v>3495</v>
      </c>
    </row>
    <row r="911" spans="1:2">
      <c r="A911" t="s">
        <v>2271</v>
      </c>
      <c r="B911" t="s">
        <v>3842</v>
      </c>
    </row>
    <row r="912" spans="1:2">
      <c r="A912" t="s">
        <v>9042</v>
      </c>
      <c r="B912" t="s">
        <v>3836</v>
      </c>
    </row>
    <row r="913" spans="1:2">
      <c r="A913" t="s">
        <v>9043</v>
      </c>
      <c r="B913" t="s">
        <v>3495</v>
      </c>
    </row>
    <row r="914" spans="1:2">
      <c r="A914" t="s">
        <v>2271</v>
      </c>
      <c r="B914" t="s">
        <v>3843</v>
      </c>
    </row>
    <row r="915" spans="1:2">
      <c r="A915" t="s">
        <v>9042</v>
      </c>
      <c r="B915" t="s">
        <v>3844</v>
      </c>
    </row>
    <row r="916" spans="1:2">
      <c r="A916" t="s">
        <v>9043</v>
      </c>
      <c r="B916" t="s">
        <v>3721</v>
      </c>
    </row>
    <row r="917" spans="1:2">
      <c r="A917" t="s">
        <v>2271</v>
      </c>
      <c r="B917" t="s">
        <v>3845</v>
      </c>
    </row>
    <row r="918" spans="1:2">
      <c r="A918" t="s">
        <v>9042</v>
      </c>
      <c r="B918" t="s">
        <v>3846</v>
      </c>
    </row>
    <row r="919" spans="1:2">
      <c r="A919" t="s">
        <v>9043</v>
      </c>
      <c r="B919" t="s">
        <v>3229</v>
      </c>
    </row>
    <row r="920" spans="1:2">
      <c r="A920" t="s">
        <v>2271</v>
      </c>
      <c r="B920" t="s">
        <v>3847</v>
      </c>
    </row>
    <row r="921" spans="1:2">
      <c r="A921" t="s">
        <v>9042</v>
      </c>
      <c r="B921" t="s">
        <v>3848</v>
      </c>
    </row>
    <row r="922" spans="1:2">
      <c r="A922" t="s">
        <v>9043</v>
      </c>
      <c r="B922" t="s">
        <v>3733</v>
      </c>
    </row>
    <row r="923" spans="1:2">
      <c r="A923" t="s">
        <v>2271</v>
      </c>
      <c r="B923" t="s">
        <v>3849</v>
      </c>
    </row>
    <row r="924" spans="1:2">
      <c r="A924" t="s">
        <v>9042</v>
      </c>
      <c r="B924" t="s">
        <v>3850</v>
      </c>
    </row>
    <row r="925" spans="1:2">
      <c r="A925" t="s">
        <v>9043</v>
      </c>
      <c r="B925" t="s">
        <v>3725</v>
      </c>
    </row>
    <row r="926" spans="1:2">
      <c r="A926" t="s">
        <v>2271</v>
      </c>
      <c r="B926" t="s">
        <v>3851</v>
      </c>
    </row>
    <row r="927" spans="1:2">
      <c r="A927" t="s">
        <v>9042</v>
      </c>
      <c r="B927" t="s">
        <v>3852</v>
      </c>
    </row>
    <row r="928" spans="1:2">
      <c r="A928" t="s">
        <v>9043</v>
      </c>
      <c r="B928" t="s">
        <v>3724</v>
      </c>
    </row>
    <row r="929" spans="1:2">
      <c r="A929" t="s">
        <v>2271</v>
      </c>
      <c r="B929" t="s">
        <v>3853</v>
      </c>
    </row>
    <row r="930" spans="1:2">
      <c r="A930" t="s">
        <v>9042</v>
      </c>
      <c r="B930" t="s">
        <v>3854</v>
      </c>
    </row>
    <row r="931" spans="1:2">
      <c r="A931" t="s">
        <v>9043</v>
      </c>
      <c r="B931" t="s">
        <v>3229</v>
      </c>
    </row>
    <row r="932" spans="1:2">
      <c r="A932" t="s">
        <v>2271</v>
      </c>
      <c r="B932" t="s">
        <v>3855</v>
      </c>
    </row>
    <row r="933" spans="1:2">
      <c r="A933" t="s">
        <v>9042</v>
      </c>
      <c r="B933" t="s">
        <v>3856</v>
      </c>
    </row>
    <row r="934" spans="1:2">
      <c r="A934" t="s">
        <v>9043</v>
      </c>
      <c r="B934" t="s">
        <v>3726</v>
      </c>
    </row>
    <row r="935" spans="1:2">
      <c r="A935" t="s">
        <v>2271</v>
      </c>
      <c r="B935" t="s">
        <v>3857</v>
      </c>
    </row>
    <row r="936" spans="1:2">
      <c r="A936" t="s">
        <v>9042</v>
      </c>
      <c r="B936" t="s">
        <v>3858</v>
      </c>
    </row>
    <row r="937" spans="1:2">
      <c r="A937" t="s">
        <v>9043</v>
      </c>
      <c r="B937" t="s">
        <v>3229</v>
      </c>
    </row>
    <row r="938" spans="1:2">
      <c r="A938" t="s">
        <v>2271</v>
      </c>
      <c r="B938" t="s">
        <v>3859</v>
      </c>
    </row>
    <row r="939" spans="1:2">
      <c r="A939" t="s">
        <v>9042</v>
      </c>
      <c r="B939" t="s">
        <v>3856</v>
      </c>
    </row>
    <row r="940" spans="1:2">
      <c r="A940" t="s">
        <v>9043</v>
      </c>
      <c r="B940" t="s">
        <v>3724</v>
      </c>
    </row>
    <row r="941" spans="1:2">
      <c r="A941" t="s">
        <v>2271</v>
      </c>
      <c r="B941" t="s">
        <v>3860</v>
      </c>
    </row>
    <row r="942" spans="1:2">
      <c r="A942" t="s">
        <v>9042</v>
      </c>
      <c r="B942" t="s">
        <v>3861</v>
      </c>
    </row>
    <row r="943" spans="1:2">
      <c r="A943" t="s">
        <v>9043</v>
      </c>
      <c r="B943" t="s">
        <v>3226</v>
      </c>
    </row>
    <row r="944" spans="1:2">
      <c r="A944" t="s">
        <v>2271</v>
      </c>
      <c r="B944" t="s">
        <v>540</v>
      </c>
    </row>
    <row r="945" spans="1:2">
      <c r="A945" t="s">
        <v>9042</v>
      </c>
      <c r="B945" t="s">
        <v>3862</v>
      </c>
    </row>
    <row r="946" spans="1:2">
      <c r="A946" t="s">
        <v>9043</v>
      </c>
      <c r="B946" t="s">
        <v>2257</v>
      </c>
    </row>
    <row r="947" spans="1:2">
      <c r="A947" t="s">
        <v>2271</v>
      </c>
      <c r="B947" t="s">
        <v>3863</v>
      </c>
    </row>
    <row r="948" spans="1:2">
      <c r="A948" t="s">
        <v>9042</v>
      </c>
      <c r="B948" t="s">
        <v>3862</v>
      </c>
    </row>
    <row r="949" spans="1:2">
      <c r="A949" t="s">
        <v>9043</v>
      </c>
      <c r="B949" t="s">
        <v>3379</v>
      </c>
    </row>
    <row r="950" spans="1:2">
      <c r="A950" t="s">
        <v>2271</v>
      </c>
      <c r="B950" t="s">
        <v>3864</v>
      </c>
    </row>
    <row r="951" spans="1:2">
      <c r="A951" t="s">
        <v>9042</v>
      </c>
      <c r="B951" t="s">
        <v>3862</v>
      </c>
    </row>
    <row r="952" spans="1:2">
      <c r="A952" t="s">
        <v>9043</v>
      </c>
      <c r="B952" t="s">
        <v>3302</v>
      </c>
    </row>
    <row r="953" spans="1:2">
      <c r="A953" t="s">
        <v>2271</v>
      </c>
      <c r="B953" t="s">
        <v>3865</v>
      </c>
    </row>
    <row r="954" spans="1:2">
      <c r="A954" t="s">
        <v>9042</v>
      </c>
      <c r="B954" t="s">
        <v>3866</v>
      </c>
    </row>
    <row r="955" spans="1:2">
      <c r="A955" t="s">
        <v>9043</v>
      </c>
      <c r="B955" t="s">
        <v>3722</v>
      </c>
    </row>
    <row r="956" spans="1:2">
      <c r="A956" t="s">
        <v>2271</v>
      </c>
      <c r="B956" t="s">
        <v>3867</v>
      </c>
    </row>
    <row r="957" spans="1:2">
      <c r="A957" t="s">
        <v>9042</v>
      </c>
      <c r="B957" t="s">
        <v>3868</v>
      </c>
    </row>
    <row r="958" spans="1:2">
      <c r="A958" t="s">
        <v>9043</v>
      </c>
      <c r="B958" t="s">
        <v>3732</v>
      </c>
    </row>
    <row r="959" spans="1:2">
      <c r="A959" t="s">
        <v>2271</v>
      </c>
      <c r="B959" t="s">
        <v>3869</v>
      </c>
    </row>
    <row r="960" spans="1:2">
      <c r="A960" t="s">
        <v>9042</v>
      </c>
      <c r="B960" t="s">
        <v>3870</v>
      </c>
    </row>
    <row r="961" spans="1:2">
      <c r="A961" t="s">
        <v>9043</v>
      </c>
      <c r="B961" t="s">
        <v>3232</v>
      </c>
    </row>
    <row r="962" spans="1:2">
      <c r="A962" t="s">
        <v>2271</v>
      </c>
      <c r="B962" t="s">
        <v>3871</v>
      </c>
    </row>
    <row r="963" spans="1:2">
      <c r="A963" t="s">
        <v>9042</v>
      </c>
      <c r="B963" t="s">
        <v>3870</v>
      </c>
    </row>
    <row r="964" spans="1:2">
      <c r="A964" t="s">
        <v>9043</v>
      </c>
      <c r="B964" t="s">
        <v>3379</v>
      </c>
    </row>
    <row r="965" spans="1:2">
      <c r="A965" t="s">
        <v>2271</v>
      </c>
      <c r="B965" t="s">
        <v>3872</v>
      </c>
    </row>
    <row r="966" spans="1:2">
      <c r="A966" t="s">
        <v>9042</v>
      </c>
      <c r="B966" t="s">
        <v>3873</v>
      </c>
    </row>
    <row r="967" spans="1:2">
      <c r="A967" t="s">
        <v>9043</v>
      </c>
      <c r="B967" t="s">
        <v>3812</v>
      </c>
    </row>
    <row r="968" spans="1:2">
      <c r="A968" t="s">
        <v>2271</v>
      </c>
      <c r="B968" t="s">
        <v>3874</v>
      </c>
    </row>
    <row r="969" spans="1:2">
      <c r="A969" t="s">
        <v>9042</v>
      </c>
      <c r="B969" t="s">
        <v>3873</v>
      </c>
    </row>
    <row r="970" spans="1:2">
      <c r="A970" t="s">
        <v>9043</v>
      </c>
      <c r="B970" t="s">
        <v>3719</v>
      </c>
    </row>
    <row r="971" spans="1:2">
      <c r="A971" t="s">
        <v>2271</v>
      </c>
      <c r="B971" t="s">
        <v>3875</v>
      </c>
    </row>
    <row r="972" spans="1:2">
      <c r="A972" t="s">
        <v>9042</v>
      </c>
      <c r="B972" t="s">
        <v>3876</v>
      </c>
    </row>
    <row r="973" spans="1:2">
      <c r="A973" t="s">
        <v>9043</v>
      </c>
      <c r="B973" t="s">
        <v>3229</v>
      </c>
    </row>
    <row r="974" spans="1:2">
      <c r="A974" t="s">
        <v>2271</v>
      </c>
      <c r="B974" t="s">
        <v>3877</v>
      </c>
    </row>
    <row r="975" spans="1:2">
      <c r="A975" t="s">
        <v>9042</v>
      </c>
      <c r="B975" t="s">
        <v>3878</v>
      </c>
    </row>
    <row r="976" spans="1:2">
      <c r="A976" t="s">
        <v>9043</v>
      </c>
      <c r="B976" t="s">
        <v>3879</v>
      </c>
    </row>
    <row r="977" spans="1:2">
      <c r="A977" t="s">
        <v>2271</v>
      </c>
      <c r="B977" t="s">
        <v>3880</v>
      </c>
    </row>
    <row r="978" spans="1:2">
      <c r="A978" t="s">
        <v>9042</v>
      </c>
      <c r="B978" t="s">
        <v>3878</v>
      </c>
    </row>
    <row r="979" spans="1:2">
      <c r="A979" t="s">
        <v>9043</v>
      </c>
      <c r="B979" t="s">
        <v>3879</v>
      </c>
    </row>
    <row r="980" spans="1:2">
      <c r="A980" t="s">
        <v>2271</v>
      </c>
      <c r="B980" t="s">
        <v>3881</v>
      </c>
    </row>
    <row r="981" spans="1:2">
      <c r="A981" t="s">
        <v>9042</v>
      </c>
      <c r="B981" t="s">
        <v>3878</v>
      </c>
    </row>
    <row r="982" spans="1:2">
      <c r="A982" t="s">
        <v>9043</v>
      </c>
      <c r="B982" t="s">
        <v>3879</v>
      </c>
    </row>
    <row r="983" spans="1:2">
      <c r="A983" t="s">
        <v>2271</v>
      </c>
      <c r="B983" t="s">
        <v>3882</v>
      </c>
    </row>
    <row r="984" spans="1:2">
      <c r="A984" t="s">
        <v>9042</v>
      </c>
      <c r="B984" t="s">
        <v>3883</v>
      </c>
    </row>
    <row r="985" spans="1:2">
      <c r="A985" t="s">
        <v>9043</v>
      </c>
      <c r="B985" t="s">
        <v>3226</v>
      </c>
    </row>
    <row r="986" spans="1:2">
      <c r="A986" t="s">
        <v>2271</v>
      </c>
      <c r="B986" t="s">
        <v>3884</v>
      </c>
    </row>
    <row r="987" spans="1:2">
      <c r="A987" t="s">
        <v>9042</v>
      </c>
      <c r="B987" t="s">
        <v>3878</v>
      </c>
    </row>
    <row r="988" spans="1:2">
      <c r="A988" t="s">
        <v>9043</v>
      </c>
      <c r="B988" t="s">
        <v>2257</v>
      </c>
    </row>
    <row r="989" spans="1:2">
      <c r="A989" t="s">
        <v>2271</v>
      </c>
      <c r="B989" t="s">
        <v>3885</v>
      </c>
    </row>
    <row r="990" spans="1:2">
      <c r="A990" t="s">
        <v>9042</v>
      </c>
      <c r="B990" t="s">
        <v>3883</v>
      </c>
    </row>
    <row r="991" spans="1:2">
      <c r="A991" t="s">
        <v>9043</v>
      </c>
      <c r="B991" t="s">
        <v>3226</v>
      </c>
    </row>
    <row r="992" spans="1:2">
      <c r="A992" t="s">
        <v>2271</v>
      </c>
      <c r="B992" t="s">
        <v>3886</v>
      </c>
    </row>
    <row r="993" spans="1:2">
      <c r="A993" t="s">
        <v>9042</v>
      </c>
      <c r="B993" t="s">
        <v>3878</v>
      </c>
    </row>
    <row r="994" spans="1:2">
      <c r="A994" t="s">
        <v>9043</v>
      </c>
      <c r="B994" t="s">
        <v>2257</v>
      </c>
    </row>
    <row r="995" spans="1:2">
      <c r="A995" t="s">
        <v>2271</v>
      </c>
      <c r="B995" t="s">
        <v>3887</v>
      </c>
    </row>
    <row r="996" spans="1:2">
      <c r="A996" t="s">
        <v>9042</v>
      </c>
      <c r="B996" t="s">
        <v>3883</v>
      </c>
    </row>
    <row r="997" spans="1:2">
      <c r="A997" t="s">
        <v>9043</v>
      </c>
      <c r="B997" t="s">
        <v>3226</v>
      </c>
    </row>
    <row r="998" spans="1:2">
      <c r="A998" t="s">
        <v>2271</v>
      </c>
      <c r="B998" t="s">
        <v>3888</v>
      </c>
    </row>
    <row r="999" spans="1:2">
      <c r="A999" t="s">
        <v>9042</v>
      </c>
      <c r="B999" t="s">
        <v>3878</v>
      </c>
    </row>
    <row r="1000" spans="1:2">
      <c r="A1000" t="s">
        <v>9043</v>
      </c>
      <c r="B1000" t="s">
        <v>3739</v>
      </c>
    </row>
    <row r="1001" spans="1:2">
      <c r="A1001" t="s">
        <v>2271</v>
      </c>
      <c r="B1001" t="s">
        <v>3889</v>
      </c>
    </row>
    <row r="1002" spans="1:2">
      <c r="A1002" t="s">
        <v>9042</v>
      </c>
      <c r="B1002" t="s">
        <v>3878</v>
      </c>
    </row>
    <row r="1003" spans="1:2">
      <c r="A1003" t="s">
        <v>9043</v>
      </c>
      <c r="B1003" t="s">
        <v>3379</v>
      </c>
    </row>
    <row r="1004" spans="1:2">
      <c r="A1004" t="s">
        <v>2271</v>
      </c>
      <c r="B1004" t="s">
        <v>3890</v>
      </c>
    </row>
    <row r="1005" spans="1:2">
      <c r="A1005" t="s">
        <v>9042</v>
      </c>
      <c r="B1005" t="s">
        <v>3878</v>
      </c>
    </row>
    <row r="1006" spans="1:2">
      <c r="A1006" t="s">
        <v>9043</v>
      </c>
      <c r="B1006" t="s">
        <v>3879</v>
      </c>
    </row>
    <row r="1007" spans="1:2">
      <c r="A1007" t="s">
        <v>2271</v>
      </c>
      <c r="B1007" t="s">
        <v>3891</v>
      </c>
    </row>
    <row r="1008" spans="1:2">
      <c r="A1008" t="s">
        <v>9042</v>
      </c>
      <c r="B1008" t="s">
        <v>3878</v>
      </c>
    </row>
    <row r="1009" spans="1:2">
      <c r="A1009" t="s">
        <v>9043</v>
      </c>
      <c r="B1009" t="s">
        <v>3879</v>
      </c>
    </row>
    <row r="1010" spans="1:2">
      <c r="A1010" t="s">
        <v>2271</v>
      </c>
      <c r="B1010" t="s">
        <v>3892</v>
      </c>
    </row>
    <row r="1011" spans="1:2">
      <c r="A1011" t="s">
        <v>9042</v>
      </c>
      <c r="B1011" t="s">
        <v>3893</v>
      </c>
    </row>
    <row r="1012" spans="1:2">
      <c r="A1012" t="s">
        <v>9043</v>
      </c>
      <c r="B1012" t="s">
        <v>3745</v>
      </c>
    </row>
    <row r="1013" spans="1:2">
      <c r="A1013" t="s">
        <v>2271</v>
      </c>
      <c r="B1013" t="s">
        <v>3894</v>
      </c>
    </row>
    <row r="1014" spans="1:2">
      <c r="A1014" t="s">
        <v>9042</v>
      </c>
      <c r="B1014" t="s">
        <v>3895</v>
      </c>
    </row>
    <row r="1015" spans="1:2">
      <c r="A1015" t="s">
        <v>9043</v>
      </c>
      <c r="B1015" t="s">
        <v>3730</v>
      </c>
    </row>
    <row r="1016" spans="1:2">
      <c r="A1016" t="s">
        <v>2271</v>
      </c>
      <c r="B1016" t="s">
        <v>3896</v>
      </c>
    </row>
    <row r="1017" spans="1:2">
      <c r="A1017" t="s">
        <v>9042</v>
      </c>
      <c r="B1017" t="s">
        <v>3895</v>
      </c>
    </row>
    <row r="1018" spans="1:2">
      <c r="A1018" t="s">
        <v>9043</v>
      </c>
      <c r="B1018" t="s">
        <v>3730</v>
      </c>
    </row>
    <row r="1019" spans="1:2">
      <c r="A1019" t="s">
        <v>2271</v>
      </c>
      <c r="B1019" t="s">
        <v>3897</v>
      </c>
    </row>
    <row r="1020" spans="1:2">
      <c r="A1020" t="s">
        <v>9042</v>
      </c>
      <c r="B1020" t="s">
        <v>3898</v>
      </c>
    </row>
    <row r="1021" spans="1:2">
      <c r="A1021" t="s">
        <v>9043</v>
      </c>
      <c r="B1021" t="s">
        <v>3730</v>
      </c>
    </row>
    <row r="1022" spans="1:2">
      <c r="A1022" t="s">
        <v>2271</v>
      </c>
      <c r="B1022" t="s">
        <v>3899</v>
      </c>
    </row>
    <row r="1023" spans="1:2">
      <c r="A1023" t="s">
        <v>9042</v>
      </c>
      <c r="B1023" t="s">
        <v>3900</v>
      </c>
    </row>
    <row r="1024" spans="1:2">
      <c r="A1024" t="s">
        <v>9043</v>
      </c>
      <c r="B1024" t="s">
        <v>3725</v>
      </c>
    </row>
    <row r="1025" spans="1:2">
      <c r="A1025" t="s">
        <v>2271</v>
      </c>
      <c r="B1025" t="s">
        <v>3901</v>
      </c>
    </row>
    <row r="1026" spans="1:2">
      <c r="A1026" t="s">
        <v>9042</v>
      </c>
      <c r="B1026" t="s">
        <v>3900</v>
      </c>
    </row>
    <row r="1027" spans="1:2">
      <c r="A1027" t="s">
        <v>9043</v>
      </c>
      <c r="B1027" t="s">
        <v>3725</v>
      </c>
    </row>
    <row r="1028" spans="1:2">
      <c r="A1028" t="s">
        <v>2271</v>
      </c>
      <c r="B1028" t="s">
        <v>3902</v>
      </c>
    </row>
    <row r="1029" spans="1:2">
      <c r="A1029" t="s">
        <v>9042</v>
      </c>
      <c r="B1029" t="s">
        <v>3215</v>
      </c>
    </row>
    <row r="1030" spans="1:2">
      <c r="A1030" t="s">
        <v>9043</v>
      </c>
      <c r="B1030" t="s">
        <v>3718</v>
      </c>
    </row>
    <row r="1031" spans="1:2">
      <c r="A1031" t="s">
        <v>2271</v>
      </c>
      <c r="B1031" t="s">
        <v>3903</v>
      </c>
    </row>
    <row r="1032" spans="1:2">
      <c r="A1032" t="s">
        <v>9042</v>
      </c>
      <c r="B1032" t="s">
        <v>3904</v>
      </c>
    </row>
    <row r="1033" spans="1:2">
      <c r="A1033" t="s">
        <v>9043</v>
      </c>
      <c r="B1033" t="s">
        <v>3722</v>
      </c>
    </row>
    <row r="1034" spans="1:2">
      <c r="A1034" t="s">
        <v>2271</v>
      </c>
      <c r="B1034" t="s">
        <v>3905</v>
      </c>
    </row>
    <row r="1035" spans="1:2">
      <c r="A1035" t="s">
        <v>9042</v>
      </c>
      <c r="B1035" t="s">
        <v>3906</v>
      </c>
    </row>
    <row r="1036" spans="1:2">
      <c r="A1036" t="s">
        <v>9043</v>
      </c>
      <c r="B1036" t="s">
        <v>3735</v>
      </c>
    </row>
    <row r="1037" spans="1:2">
      <c r="A1037" t="s">
        <v>2271</v>
      </c>
      <c r="B1037" t="s">
        <v>3907</v>
      </c>
    </row>
    <row r="1038" spans="1:2">
      <c r="A1038" t="s">
        <v>9042</v>
      </c>
      <c r="B1038" t="s">
        <v>3908</v>
      </c>
    </row>
    <row r="1039" spans="1:2">
      <c r="A1039" t="s">
        <v>9043</v>
      </c>
      <c r="B1039" t="s">
        <v>3226</v>
      </c>
    </row>
    <row r="1040" spans="1:2">
      <c r="A1040" t="s">
        <v>2271</v>
      </c>
      <c r="B1040" t="s">
        <v>3909</v>
      </c>
    </row>
    <row r="1041" spans="1:2">
      <c r="A1041" t="s">
        <v>9042</v>
      </c>
      <c r="B1041" t="s">
        <v>3910</v>
      </c>
    </row>
    <row r="1042" spans="1:2">
      <c r="A1042" t="s">
        <v>9043</v>
      </c>
      <c r="B1042" t="s">
        <v>3243</v>
      </c>
    </row>
    <row r="1043" spans="1:2">
      <c r="A1043" t="s">
        <v>2271</v>
      </c>
      <c r="B1043" t="s">
        <v>3911</v>
      </c>
    </row>
    <row r="1044" spans="1:2">
      <c r="A1044" t="s">
        <v>9042</v>
      </c>
      <c r="B1044" t="s">
        <v>3912</v>
      </c>
    </row>
    <row r="1045" spans="1:2">
      <c r="A1045" t="s">
        <v>9043</v>
      </c>
      <c r="B1045" t="s">
        <v>1247</v>
      </c>
    </row>
    <row r="1046" spans="1:2">
      <c r="A1046" t="s">
        <v>2271</v>
      </c>
      <c r="B1046" t="s">
        <v>3913</v>
      </c>
    </row>
    <row r="1047" spans="1:2">
      <c r="A1047" t="s">
        <v>9042</v>
      </c>
      <c r="B1047" t="s">
        <v>3914</v>
      </c>
    </row>
    <row r="1048" spans="1:2">
      <c r="A1048" t="s">
        <v>9043</v>
      </c>
      <c r="B1048" t="s">
        <v>3226</v>
      </c>
    </row>
    <row r="1049" spans="1:2">
      <c r="A1049" t="s">
        <v>2271</v>
      </c>
      <c r="B1049" t="s">
        <v>3915</v>
      </c>
    </row>
    <row r="1050" spans="1:2">
      <c r="A1050" t="s">
        <v>9042</v>
      </c>
      <c r="B1050" t="s">
        <v>3916</v>
      </c>
    </row>
    <row r="1051" spans="1:2">
      <c r="A1051" t="s">
        <v>9043</v>
      </c>
      <c r="B1051" t="s">
        <v>3734</v>
      </c>
    </row>
    <row r="1052" spans="1:2">
      <c r="A1052" t="s">
        <v>2271</v>
      </c>
      <c r="B1052" t="s">
        <v>3917</v>
      </c>
    </row>
    <row r="1053" spans="1:2">
      <c r="A1053" t="s">
        <v>9042</v>
      </c>
      <c r="B1053" t="s">
        <v>3918</v>
      </c>
    </row>
    <row r="1054" spans="1:2">
      <c r="A1054" t="s">
        <v>9043</v>
      </c>
      <c r="B1054" t="s">
        <v>3243</v>
      </c>
    </row>
    <row r="1055" spans="1:2">
      <c r="A1055" t="s">
        <v>2271</v>
      </c>
      <c r="B1055" t="s">
        <v>3919</v>
      </c>
    </row>
    <row r="1056" spans="1:2">
      <c r="A1056" t="s">
        <v>9042</v>
      </c>
      <c r="B1056" t="s">
        <v>3920</v>
      </c>
    </row>
    <row r="1057" spans="1:2">
      <c r="A1057" t="s">
        <v>9043</v>
      </c>
      <c r="B1057" t="s">
        <v>3229</v>
      </c>
    </row>
    <row r="1058" spans="1:2">
      <c r="A1058" t="s">
        <v>2271</v>
      </c>
      <c r="B1058" t="s">
        <v>3921</v>
      </c>
    </row>
    <row r="1059" spans="1:2">
      <c r="A1059" t="s">
        <v>9042</v>
      </c>
      <c r="B1059" t="s">
        <v>3922</v>
      </c>
    </row>
    <row r="1060" spans="1:2">
      <c r="A1060" t="s">
        <v>9043</v>
      </c>
      <c r="B1060" t="s">
        <v>3726</v>
      </c>
    </row>
    <row r="1061" spans="1:2">
      <c r="A1061" t="s">
        <v>2271</v>
      </c>
      <c r="B1061" t="s">
        <v>3923</v>
      </c>
    </row>
    <row r="1062" spans="1:2">
      <c r="A1062" t="s">
        <v>9042</v>
      </c>
      <c r="B1062" t="s">
        <v>3922</v>
      </c>
    </row>
    <row r="1063" spans="1:2">
      <c r="A1063" t="s">
        <v>9043</v>
      </c>
      <c r="B1063" t="s">
        <v>3728</v>
      </c>
    </row>
    <row r="1064" spans="1:2">
      <c r="A1064" t="s">
        <v>2271</v>
      </c>
      <c r="B1064" t="s">
        <v>3924</v>
      </c>
    </row>
    <row r="1065" spans="1:2">
      <c r="A1065" t="s">
        <v>9042</v>
      </c>
      <c r="B1065" t="s">
        <v>3925</v>
      </c>
    </row>
    <row r="1066" spans="1:2">
      <c r="A1066" t="s">
        <v>9043</v>
      </c>
      <c r="B1066" t="s">
        <v>3736</v>
      </c>
    </row>
    <row r="1067" spans="1:2">
      <c r="A1067" t="s">
        <v>2271</v>
      </c>
      <c r="B1067" t="s">
        <v>3926</v>
      </c>
    </row>
    <row r="1068" spans="1:2">
      <c r="A1068" t="s">
        <v>9042</v>
      </c>
      <c r="B1068" t="s">
        <v>3927</v>
      </c>
    </row>
    <row r="1069" spans="1:2">
      <c r="A1069" t="s">
        <v>9043</v>
      </c>
      <c r="B1069" t="s">
        <v>3718</v>
      </c>
    </row>
    <row r="1070" spans="1:2">
      <c r="A1070" t="s">
        <v>2271</v>
      </c>
      <c r="B1070" t="s">
        <v>3928</v>
      </c>
    </row>
    <row r="1071" spans="1:2">
      <c r="A1071" t="s">
        <v>9042</v>
      </c>
      <c r="B1071" t="s">
        <v>3929</v>
      </c>
    </row>
    <row r="1072" spans="1:2">
      <c r="A1072" t="s">
        <v>9043</v>
      </c>
      <c r="B1072" t="s">
        <v>3229</v>
      </c>
    </row>
    <row r="1073" spans="1:2">
      <c r="A1073" t="s">
        <v>2271</v>
      </c>
      <c r="B1073" t="s">
        <v>3930</v>
      </c>
    </row>
    <row r="1074" spans="1:2">
      <c r="A1074" t="s">
        <v>9042</v>
      </c>
      <c r="B1074" t="s">
        <v>3931</v>
      </c>
    </row>
    <row r="1075" spans="1:2">
      <c r="A1075" t="s">
        <v>9043</v>
      </c>
      <c r="B1075" t="s">
        <v>3721</v>
      </c>
    </row>
    <row r="1076" spans="1:2">
      <c r="A1076" t="s">
        <v>2271</v>
      </c>
      <c r="B1076" t="s">
        <v>3932</v>
      </c>
    </row>
    <row r="1077" spans="1:2">
      <c r="A1077" t="s">
        <v>9042</v>
      </c>
      <c r="B1077" t="s">
        <v>3933</v>
      </c>
    </row>
    <row r="1078" spans="1:2">
      <c r="A1078" t="s">
        <v>9043</v>
      </c>
      <c r="B1078" t="s">
        <v>3725</v>
      </c>
    </row>
    <row r="1079" spans="1:2">
      <c r="A1079" t="s">
        <v>2271</v>
      </c>
      <c r="B1079" t="s">
        <v>3934</v>
      </c>
    </row>
    <row r="1080" spans="1:2">
      <c r="A1080" t="s">
        <v>9042</v>
      </c>
      <c r="B1080" t="s">
        <v>3935</v>
      </c>
    </row>
    <row r="1081" spans="1:2">
      <c r="A1081" t="s">
        <v>9043</v>
      </c>
      <c r="B1081" t="s">
        <v>3737</v>
      </c>
    </row>
    <row r="1082" spans="1:2">
      <c r="A1082" t="s">
        <v>2271</v>
      </c>
      <c r="B1082" t="s">
        <v>3936</v>
      </c>
    </row>
    <row r="1083" spans="1:2">
      <c r="A1083" t="s">
        <v>9042</v>
      </c>
      <c r="B1083" t="s">
        <v>3937</v>
      </c>
    </row>
    <row r="1084" spans="1:2">
      <c r="A1084" t="s">
        <v>9043</v>
      </c>
      <c r="B1084" t="s">
        <v>3722</v>
      </c>
    </row>
    <row r="1085" spans="1:2">
      <c r="A1085" t="s">
        <v>2271</v>
      </c>
      <c r="B1085" t="s">
        <v>3938</v>
      </c>
    </row>
    <row r="1086" spans="1:2">
      <c r="A1086" t="s">
        <v>9042</v>
      </c>
      <c r="B1086" t="s">
        <v>3939</v>
      </c>
    </row>
    <row r="1087" spans="1:2">
      <c r="A1087" t="s">
        <v>9043</v>
      </c>
      <c r="B1087" t="s">
        <v>3735</v>
      </c>
    </row>
    <row r="1088" spans="1:2">
      <c r="A1088" t="s">
        <v>2271</v>
      </c>
      <c r="B1088" t="s">
        <v>3940</v>
      </c>
    </row>
    <row r="1089" spans="1:2">
      <c r="A1089" t="s">
        <v>9042</v>
      </c>
      <c r="B1089" t="s">
        <v>3941</v>
      </c>
    </row>
    <row r="1090" spans="1:2">
      <c r="A1090" t="s">
        <v>9043</v>
      </c>
      <c r="B1090" t="s">
        <v>3725</v>
      </c>
    </row>
    <row r="1091" spans="1:2">
      <c r="A1091" t="s">
        <v>2271</v>
      </c>
      <c r="B1091" t="s">
        <v>3942</v>
      </c>
    </row>
    <row r="1092" spans="1:2">
      <c r="A1092" t="s">
        <v>9042</v>
      </c>
      <c r="B1092" t="s">
        <v>3941</v>
      </c>
    </row>
    <row r="1093" spans="1:2">
      <c r="A1093" t="s">
        <v>9043</v>
      </c>
      <c r="B1093" t="s">
        <v>3725</v>
      </c>
    </row>
    <row r="1094" spans="1:2">
      <c r="A1094" t="s">
        <v>2271</v>
      </c>
      <c r="B1094" t="s">
        <v>3943</v>
      </c>
    </row>
    <row r="1095" spans="1:2">
      <c r="A1095" t="s">
        <v>9042</v>
      </c>
      <c r="B1095" t="s">
        <v>3944</v>
      </c>
    </row>
    <row r="1096" spans="1:2">
      <c r="A1096" t="s">
        <v>9043</v>
      </c>
      <c r="B1096" t="s">
        <v>3730</v>
      </c>
    </row>
    <row r="1097" spans="1:2">
      <c r="A1097" t="s">
        <v>2271</v>
      </c>
      <c r="B1097" t="s">
        <v>3945</v>
      </c>
    </row>
    <row r="1098" spans="1:2">
      <c r="A1098" t="s">
        <v>9042</v>
      </c>
      <c r="B1098" t="s">
        <v>3944</v>
      </c>
    </row>
    <row r="1099" spans="1:2">
      <c r="A1099" t="s">
        <v>9043</v>
      </c>
      <c r="B1099" t="s">
        <v>3730</v>
      </c>
    </row>
    <row r="1100" spans="1:2">
      <c r="A1100" t="s">
        <v>2271</v>
      </c>
      <c r="B1100" t="s">
        <v>3946</v>
      </c>
    </row>
    <row r="1101" spans="1:2">
      <c r="A1101" t="s">
        <v>9042</v>
      </c>
      <c r="B1101" t="s">
        <v>3947</v>
      </c>
    </row>
    <row r="1102" spans="1:2">
      <c r="A1102" t="s">
        <v>9043</v>
      </c>
      <c r="B1102" t="s">
        <v>3718</v>
      </c>
    </row>
    <row r="1103" spans="1:2">
      <c r="A1103" t="s">
        <v>2271</v>
      </c>
      <c r="B1103" t="s">
        <v>3948</v>
      </c>
    </row>
    <row r="1104" spans="1:2">
      <c r="A1104" t="s">
        <v>9042</v>
      </c>
      <c r="B1104" t="s">
        <v>3949</v>
      </c>
    </row>
    <row r="1105" spans="1:2">
      <c r="A1105" t="s">
        <v>9043</v>
      </c>
      <c r="B1105" t="s">
        <v>3723</v>
      </c>
    </row>
    <row r="1106" spans="1:2">
      <c r="A1106" t="s">
        <v>2271</v>
      </c>
      <c r="B1106" t="s">
        <v>3950</v>
      </c>
    </row>
    <row r="1107" spans="1:2">
      <c r="A1107" t="s">
        <v>9042</v>
      </c>
      <c r="B1107" t="s">
        <v>3951</v>
      </c>
    </row>
    <row r="1108" spans="1:2">
      <c r="A1108" t="s">
        <v>9043</v>
      </c>
      <c r="B1108" t="s">
        <v>3221</v>
      </c>
    </row>
    <row r="1109" spans="1:2">
      <c r="A1109" t="s">
        <v>2271</v>
      </c>
      <c r="B1109" t="s">
        <v>3952</v>
      </c>
    </row>
    <row r="1110" spans="1:2">
      <c r="A1110" t="s">
        <v>9042</v>
      </c>
      <c r="B1110" t="s">
        <v>3953</v>
      </c>
    </row>
    <row r="1111" spans="1:2">
      <c r="A1111" t="s">
        <v>9043</v>
      </c>
      <c r="B1111" t="s">
        <v>3253</v>
      </c>
    </row>
    <row r="1112" spans="1:2">
      <c r="A1112" t="s">
        <v>2271</v>
      </c>
      <c r="B1112" t="s">
        <v>3954</v>
      </c>
    </row>
    <row r="1113" spans="1:2">
      <c r="A1113" t="s">
        <v>9042</v>
      </c>
      <c r="B1113" t="s">
        <v>3955</v>
      </c>
    </row>
    <row r="1114" spans="1:2">
      <c r="A1114" t="s">
        <v>9043</v>
      </c>
      <c r="B1114" t="s">
        <v>3253</v>
      </c>
    </row>
    <row r="1115" spans="1:2">
      <c r="A1115" t="s">
        <v>2271</v>
      </c>
      <c r="B1115" t="s">
        <v>3956</v>
      </c>
    </row>
    <row r="1116" spans="1:2">
      <c r="A1116" t="s">
        <v>9042</v>
      </c>
      <c r="B1116" t="s">
        <v>3957</v>
      </c>
    </row>
    <row r="1117" spans="1:2">
      <c r="A1117" t="s">
        <v>9043</v>
      </c>
      <c r="B1117" t="s">
        <v>3958</v>
      </c>
    </row>
    <row r="1118" spans="1:2">
      <c r="A1118" t="s">
        <v>2271</v>
      </c>
      <c r="B1118" t="s">
        <v>3959</v>
      </c>
    </row>
    <row r="1119" spans="1:2">
      <c r="A1119" t="s">
        <v>9042</v>
      </c>
      <c r="B1119" t="s">
        <v>3957</v>
      </c>
    </row>
    <row r="1120" spans="1:2">
      <c r="A1120" t="s">
        <v>9043</v>
      </c>
      <c r="B1120" t="s">
        <v>2257</v>
      </c>
    </row>
    <row r="1121" spans="1:2">
      <c r="A1121" t="s">
        <v>2271</v>
      </c>
      <c r="B1121" t="s">
        <v>3960</v>
      </c>
    </row>
    <row r="1122" spans="1:2">
      <c r="A1122" t="s">
        <v>9042</v>
      </c>
      <c r="B1122" t="s">
        <v>3961</v>
      </c>
    </row>
    <row r="1123" spans="1:2">
      <c r="A1123" t="s">
        <v>9043</v>
      </c>
      <c r="B1123" t="s">
        <v>3232</v>
      </c>
    </row>
    <row r="1124" spans="1:2">
      <c r="A1124" t="s">
        <v>2271</v>
      </c>
      <c r="B1124" t="s">
        <v>3962</v>
      </c>
    </row>
    <row r="1125" spans="1:2">
      <c r="A1125" t="s">
        <v>9042</v>
      </c>
      <c r="B1125" t="s">
        <v>3963</v>
      </c>
    </row>
    <row r="1126" spans="1:2">
      <c r="A1126" t="s">
        <v>9043</v>
      </c>
      <c r="B1126" t="s">
        <v>3724</v>
      </c>
    </row>
    <row r="1127" spans="1:2">
      <c r="A1127" t="s">
        <v>2271</v>
      </c>
      <c r="B1127" t="s">
        <v>3964</v>
      </c>
    </row>
    <row r="1128" spans="1:2">
      <c r="A1128" t="s">
        <v>9042</v>
      </c>
      <c r="B1128" t="s">
        <v>3965</v>
      </c>
    </row>
    <row r="1129" spans="1:2">
      <c r="A1129" t="s">
        <v>9043</v>
      </c>
      <c r="B1129" t="s">
        <v>3966</v>
      </c>
    </row>
    <row r="1130" spans="1:2">
      <c r="A1130" t="s">
        <v>2271</v>
      </c>
      <c r="B1130" t="s">
        <v>3967</v>
      </c>
    </row>
    <row r="1131" spans="1:2">
      <c r="A1131" t="s">
        <v>9042</v>
      </c>
      <c r="B1131" t="s">
        <v>3968</v>
      </c>
    </row>
    <row r="1132" spans="1:2">
      <c r="A1132" t="s">
        <v>9043</v>
      </c>
      <c r="B1132" t="s">
        <v>3226</v>
      </c>
    </row>
    <row r="1133" spans="1:2">
      <c r="A1133" t="s">
        <v>2271</v>
      </c>
      <c r="B1133" t="s">
        <v>3969</v>
      </c>
    </row>
    <row r="1134" spans="1:2">
      <c r="A1134" t="s">
        <v>9042</v>
      </c>
      <c r="B1134" t="s">
        <v>3970</v>
      </c>
    </row>
    <row r="1135" spans="1:2">
      <c r="A1135" t="s">
        <v>9043</v>
      </c>
      <c r="B1135" t="s">
        <v>3226</v>
      </c>
    </row>
    <row r="1136" spans="1:2">
      <c r="A1136" t="s">
        <v>2271</v>
      </c>
      <c r="B1136" t="s">
        <v>3971</v>
      </c>
    </row>
    <row r="1137" spans="1:2">
      <c r="A1137" t="s">
        <v>9042</v>
      </c>
      <c r="B1137" t="s">
        <v>3972</v>
      </c>
    </row>
    <row r="1138" spans="1:2">
      <c r="A1138" t="s">
        <v>9043</v>
      </c>
      <c r="B1138" t="s">
        <v>3746</v>
      </c>
    </row>
    <row r="1139" spans="1:2">
      <c r="A1139" t="s">
        <v>2271</v>
      </c>
      <c r="B1139" t="s">
        <v>3973</v>
      </c>
    </row>
    <row r="1140" spans="1:2">
      <c r="A1140" t="s">
        <v>9042</v>
      </c>
      <c r="B1140" t="s">
        <v>3974</v>
      </c>
    </row>
    <row r="1141" spans="1:2">
      <c r="A1141" t="s">
        <v>9043</v>
      </c>
      <c r="B1141" t="s">
        <v>3229</v>
      </c>
    </row>
    <row r="1142" spans="1:2">
      <c r="A1142" t="s">
        <v>2271</v>
      </c>
      <c r="B1142" t="s">
        <v>3975</v>
      </c>
    </row>
    <row r="1143" spans="1:2">
      <c r="A1143" t="s">
        <v>9042</v>
      </c>
      <c r="B1143" t="s">
        <v>3976</v>
      </c>
    </row>
    <row r="1144" spans="1:2">
      <c r="A1144" t="s">
        <v>9043</v>
      </c>
      <c r="B1144" t="s">
        <v>3330</v>
      </c>
    </row>
    <row r="1145" spans="1:2">
      <c r="A1145" t="s">
        <v>2271</v>
      </c>
      <c r="B1145" t="s">
        <v>3977</v>
      </c>
    </row>
    <row r="1146" spans="1:2">
      <c r="A1146" t="s">
        <v>9042</v>
      </c>
      <c r="B1146" t="s">
        <v>3976</v>
      </c>
    </row>
    <row r="1147" spans="1:2">
      <c r="A1147" t="s">
        <v>9043</v>
      </c>
      <c r="B1147" t="s">
        <v>3330</v>
      </c>
    </row>
    <row r="1148" spans="1:2">
      <c r="A1148" t="s">
        <v>2271</v>
      </c>
      <c r="B1148" t="s">
        <v>3978</v>
      </c>
    </row>
    <row r="1149" spans="1:2">
      <c r="A1149" t="s">
        <v>9042</v>
      </c>
      <c r="B1149" t="s">
        <v>3979</v>
      </c>
    </row>
    <row r="1150" spans="1:2">
      <c r="A1150" t="s">
        <v>9043</v>
      </c>
      <c r="B1150" t="s">
        <v>3980</v>
      </c>
    </row>
    <row r="1151" spans="1:2">
      <c r="A1151" t="s">
        <v>2271</v>
      </c>
      <c r="B1151" t="s">
        <v>3981</v>
      </c>
    </row>
    <row r="1152" spans="1:2">
      <c r="A1152" t="s">
        <v>9042</v>
      </c>
      <c r="B1152" t="s">
        <v>3979</v>
      </c>
    </row>
    <row r="1153" spans="1:2">
      <c r="A1153" t="s">
        <v>9043</v>
      </c>
      <c r="B1153" t="s">
        <v>3982</v>
      </c>
    </row>
    <row r="1154" spans="1:2">
      <c r="A1154" t="s">
        <v>2271</v>
      </c>
      <c r="B1154" t="s">
        <v>3981</v>
      </c>
    </row>
    <row r="1155" spans="1:2">
      <c r="A1155" t="s">
        <v>9042</v>
      </c>
      <c r="B1155" t="s">
        <v>3983</v>
      </c>
    </row>
    <row r="1156" spans="1:2">
      <c r="A1156" t="s">
        <v>9043</v>
      </c>
      <c r="B1156" t="s">
        <v>3523</v>
      </c>
    </row>
    <row r="1157" spans="1:2">
      <c r="A1157" t="s">
        <v>2271</v>
      </c>
      <c r="B1157" t="s">
        <v>3984</v>
      </c>
    </row>
    <row r="1158" spans="1:2">
      <c r="A1158" t="s">
        <v>9042</v>
      </c>
      <c r="B1158" t="s">
        <v>3985</v>
      </c>
    </row>
    <row r="1159" spans="1:2">
      <c r="A1159" t="s">
        <v>9043</v>
      </c>
      <c r="B1159" t="s">
        <v>3741</v>
      </c>
    </row>
    <row r="1160" spans="1:2">
      <c r="A1160" t="s">
        <v>2271</v>
      </c>
      <c r="B1160" t="s">
        <v>3986</v>
      </c>
    </row>
    <row r="1161" spans="1:2">
      <c r="A1161" t="s">
        <v>9042</v>
      </c>
      <c r="B1161" t="s">
        <v>3987</v>
      </c>
    </row>
    <row r="1162" spans="1:2">
      <c r="A1162" t="s">
        <v>9043</v>
      </c>
      <c r="B1162" t="s">
        <v>3229</v>
      </c>
    </row>
    <row r="1163" spans="1:2">
      <c r="A1163" t="s">
        <v>2271</v>
      </c>
      <c r="B1163" t="s">
        <v>3988</v>
      </c>
    </row>
    <row r="1164" spans="1:2">
      <c r="A1164" t="s">
        <v>9042</v>
      </c>
      <c r="B1164" t="s">
        <v>3985</v>
      </c>
    </row>
    <row r="1165" spans="1:2">
      <c r="A1165" t="s">
        <v>9043</v>
      </c>
      <c r="B1165" t="s">
        <v>3495</v>
      </c>
    </row>
    <row r="1166" spans="1:2">
      <c r="A1166" t="s">
        <v>2271</v>
      </c>
      <c r="B1166" t="s">
        <v>3989</v>
      </c>
    </row>
    <row r="1167" spans="1:2">
      <c r="A1167" t="s">
        <v>9042</v>
      </c>
      <c r="B1167" t="s">
        <v>3985</v>
      </c>
    </row>
    <row r="1168" spans="1:2">
      <c r="A1168" t="s">
        <v>9043</v>
      </c>
      <c r="B1168" t="s">
        <v>3741</v>
      </c>
    </row>
    <row r="1169" spans="1:2">
      <c r="A1169" t="s">
        <v>2271</v>
      </c>
      <c r="B1169" t="s">
        <v>3990</v>
      </c>
    </row>
    <row r="1170" spans="1:2">
      <c r="A1170" t="s">
        <v>9042</v>
      </c>
      <c r="B1170" t="s">
        <v>3991</v>
      </c>
    </row>
    <row r="1171" spans="1:2">
      <c r="A1171" t="s">
        <v>9043</v>
      </c>
      <c r="B1171" t="s">
        <v>3253</v>
      </c>
    </row>
    <row r="1172" spans="1:2">
      <c r="A1172" t="s">
        <v>2271</v>
      </c>
      <c r="B1172" t="s">
        <v>3992</v>
      </c>
    </row>
    <row r="1173" spans="1:2">
      <c r="A1173" t="s">
        <v>9042</v>
      </c>
      <c r="B1173" t="s">
        <v>3993</v>
      </c>
    </row>
    <row r="1174" spans="1:2">
      <c r="A1174" t="s">
        <v>9043</v>
      </c>
      <c r="B1174" t="s">
        <v>2263</v>
      </c>
    </row>
    <row r="1175" spans="1:2">
      <c r="A1175" t="s">
        <v>2271</v>
      </c>
      <c r="B1175" t="s">
        <v>3994</v>
      </c>
    </row>
    <row r="1176" spans="1:2">
      <c r="A1176" t="s">
        <v>9042</v>
      </c>
      <c r="B1176" t="s">
        <v>3995</v>
      </c>
    </row>
    <row r="1177" spans="1:2">
      <c r="A1177" t="s">
        <v>9043</v>
      </c>
      <c r="B1177" t="s">
        <v>3730</v>
      </c>
    </row>
    <row r="1178" spans="1:2">
      <c r="A1178" t="s">
        <v>2271</v>
      </c>
      <c r="B1178" t="s">
        <v>3996</v>
      </c>
    </row>
    <row r="1179" spans="1:2">
      <c r="A1179" t="s">
        <v>9042</v>
      </c>
      <c r="B1179" t="s">
        <v>3997</v>
      </c>
    </row>
    <row r="1180" spans="1:2">
      <c r="A1180" t="s">
        <v>9043</v>
      </c>
      <c r="B1180" t="s">
        <v>1247</v>
      </c>
    </row>
    <row r="1181" spans="1:2">
      <c r="A1181" t="s">
        <v>2271</v>
      </c>
      <c r="B1181" t="s">
        <v>3998</v>
      </c>
    </row>
    <row r="1182" spans="1:2">
      <c r="A1182" t="s">
        <v>9042</v>
      </c>
      <c r="B1182" t="s">
        <v>3999</v>
      </c>
    </row>
    <row r="1183" spans="1:2">
      <c r="A1183" t="s">
        <v>9043</v>
      </c>
      <c r="B1183" t="s">
        <v>3722</v>
      </c>
    </row>
    <row r="1184" spans="1:2">
      <c r="A1184" t="s">
        <v>2271</v>
      </c>
      <c r="B1184" t="s">
        <v>4000</v>
      </c>
    </row>
    <row r="1185" spans="1:2">
      <c r="A1185" t="s">
        <v>9042</v>
      </c>
      <c r="B1185" t="s">
        <v>4001</v>
      </c>
    </row>
    <row r="1186" spans="1:2">
      <c r="A1186" t="s">
        <v>9043</v>
      </c>
      <c r="B1186" t="s">
        <v>3229</v>
      </c>
    </row>
    <row r="1187" spans="1:2">
      <c r="A1187" t="s">
        <v>2271</v>
      </c>
      <c r="B1187" t="s">
        <v>4002</v>
      </c>
    </row>
    <row r="1188" spans="1:2">
      <c r="A1188" t="s">
        <v>9042</v>
      </c>
      <c r="B1188" t="s">
        <v>4003</v>
      </c>
    </row>
    <row r="1189" spans="1:2">
      <c r="A1189" t="s">
        <v>9043</v>
      </c>
      <c r="B1189" t="s">
        <v>3725</v>
      </c>
    </row>
    <row r="1190" spans="1:2">
      <c r="A1190" t="s">
        <v>2271</v>
      </c>
      <c r="B1190" t="s">
        <v>4004</v>
      </c>
    </row>
    <row r="1191" spans="1:2">
      <c r="A1191" t="s">
        <v>9042</v>
      </c>
      <c r="B1191" t="s">
        <v>4005</v>
      </c>
    </row>
    <row r="1192" spans="1:2">
      <c r="A1192" t="s">
        <v>9043</v>
      </c>
      <c r="B1192" t="s">
        <v>3253</v>
      </c>
    </row>
    <row r="1193" spans="1:2">
      <c r="A1193" t="s">
        <v>2271</v>
      </c>
      <c r="B1193" t="s">
        <v>4006</v>
      </c>
    </row>
    <row r="1194" spans="1:2">
      <c r="A1194" t="s">
        <v>9042</v>
      </c>
      <c r="B1194" t="s">
        <v>4007</v>
      </c>
    </row>
    <row r="1195" spans="1:2">
      <c r="A1195" t="s">
        <v>9043</v>
      </c>
      <c r="B1195" t="s">
        <v>3221</v>
      </c>
    </row>
    <row r="1196" spans="1:2">
      <c r="A1196" t="s">
        <v>2271</v>
      </c>
      <c r="B1196" t="s">
        <v>4008</v>
      </c>
    </row>
    <row r="1197" spans="1:2">
      <c r="A1197" t="s">
        <v>9042</v>
      </c>
      <c r="B1197" t="s">
        <v>4009</v>
      </c>
    </row>
    <row r="1198" spans="1:2">
      <c r="A1198" t="s">
        <v>9043</v>
      </c>
      <c r="B1198" t="s">
        <v>3226</v>
      </c>
    </row>
    <row r="1199" spans="1:2">
      <c r="A1199" t="s">
        <v>2271</v>
      </c>
      <c r="B1199" t="s">
        <v>4010</v>
      </c>
    </row>
    <row r="1200" spans="1:2">
      <c r="A1200" t="s">
        <v>9042</v>
      </c>
      <c r="B1200" t="s">
        <v>4011</v>
      </c>
    </row>
    <row r="1201" spans="1:2">
      <c r="A1201" t="s">
        <v>9043</v>
      </c>
      <c r="B1201" t="s">
        <v>1247</v>
      </c>
    </row>
    <row r="1202" spans="1:2">
      <c r="A1202" t="s">
        <v>2271</v>
      </c>
      <c r="B1202" t="s">
        <v>4012</v>
      </c>
    </row>
    <row r="1203" spans="1:2">
      <c r="A1203" t="s">
        <v>9042</v>
      </c>
      <c r="B1203" t="s">
        <v>4013</v>
      </c>
    </row>
    <row r="1204" spans="1:2">
      <c r="A1204" t="s">
        <v>9043</v>
      </c>
      <c r="B1204" t="s">
        <v>3737</v>
      </c>
    </row>
    <row r="1205" spans="1:2">
      <c r="A1205" t="s">
        <v>2271</v>
      </c>
      <c r="B1205" t="s">
        <v>4014</v>
      </c>
    </row>
    <row r="1206" spans="1:2">
      <c r="A1206" t="s">
        <v>9042</v>
      </c>
      <c r="B1206" t="s">
        <v>4015</v>
      </c>
    </row>
    <row r="1207" spans="1:2">
      <c r="A1207" t="s">
        <v>9043</v>
      </c>
      <c r="B1207" t="s">
        <v>3726</v>
      </c>
    </row>
    <row r="1208" spans="1:2">
      <c r="A1208" t="s">
        <v>2271</v>
      </c>
      <c r="B1208" t="s">
        <v>4016</v>
      </c>
    </row>
    <row r="1209" spans="1:2">
      <c r="A1209" t="s">
        <v>9042</v>
      </c>
      <c r="B1209" t="s">
        <v>4017</v>
      </c>
    </row>
    <row r="1210" spans="1:2">
      <c r="A1210" t="s">
        <v>9043</v>
      </c>
      <c r="B1210" t="s">
        <v>3229</v>
      </c>
    </row>
    <row r="1211" spans="1:2">
      <c r="A1211" t="s">
        <v>2271</v>
      </c>
      <c r="B1211" t="s">
        <v>4018</v>
      </c>
    </row>
    <row r="1212" spans="1:2">
      <c r="A1212" t="s">
        <v>9042</v>
      </c>
      <c r="B1212" t="s">
        <v>4015</v>
      </c>
    </row>
    <row r="1213" spans="1:2">
      <c r="A1213" t="s">
        <v>9043</v>
      </c>
      <c r="B1213" t="s">
        <v>3330</v>
      </c>
    </row>
    <row r="1214" spans="1:2">
      <c r="A1214" t="s">
        <v>2271</v>
      </c>
      <c r="B1214" t="s">
        <v>4019</v>
      </c>
    </row>
    <row r="1215" spans="1:2">
      <c r="A1215" t="s">
        <v>9042</v>
      </c>
      <c r="B1215" t="s">
        <v>4015</v>
      </c>
    </row>
    <row r="1216" spans="1:2">
      <c r="A1216" t="s">
        <v>9043</v>
      </c>
      <c r="B1216" t="s">
        <v>3818</v>
      </c>
    </row>
    <row r="1217" spans="1:2">
      <c r="A1217" t="s">
        <v>2271</v>
      </c>
      <c r="B1217" t="s">
        <v>4020</v>
      </c>
    </row>
    <row r="1218" spans="1:2">
      <c r="A1218" t="s">
        <v>9042</v>
      </c>
      <c r="B1218" t="s">
        <v>4021</v>
      </c>
    </row>
    <row r="1219" spans="1:2">
      <c r="A1219" t="s">
        <v>9043</v>
      </c>
      <c r="B1219" t="s">
        <v>3229</v>
      </c>
    </row>
    <row r="1220" spans="1:2">
      <c r="A1220" t="s">
        <v>2271</v>
      </c>
      <c r="B1220" t="s">
        <v>4022</v>
      </c>
    </row>
    <row r="1221" spans="1:2">
      <c r="A1221" t="s">
        <v>9042</v>
      </c>
      <c r="B1221" t="s">
        <v>4023</v>
      </c>
    </row>
    <row r="1222" spans="1:2">
      <c r="A1222" t="s">
        <v>9043</v>
      </c>
      <c r="B1222" t="s">
        <v>3725</v>
      </c>
    </row>
    <row r="1223" spans="1:2">
      <c r="A1223" t="s">
        <v>2271</v>
      </c>
      <c r="B1223" t="s">
        <v>4024</v>
      </c>
    </row>
    <row r="1224" spans="1:2">
      <c r="A1224" t="s">
        <v>9042</v>
      </c>
      <c r="B1224" t="s">
        <v>4025</v>
      </c>
    </row>
    <row r="1225" spans="1:2">
      <c r="A1225" t="s">
        <v>9043</v>
      </c>
      <c r="B1225" t="s">
        <v>3725</v>
      </c>
    </row>
    <row r="1226" spans="1:2">
      <c r="A1226" t="s">
        <v>2271</v>
      </c>
      <c r="B1226" t="s">
        <v>4026</v>
      </c>
    </row>
    <row r="1227" spans="1:2">
      <c r="A1227" t="s">
        <v>9042</v>
      </c>
      <c r="B1227" t="s">
        <v>4027</v>
      </c>
    </row>
    <row r="1228" spans="1:2">
      <c r="A1228" t="s">
        <v>9043</v>
      </c>
      <c r="B1228" t="s">
        <v>3718</v>
      </c>
    </row>
    <row r="1229" spans="1:2">
      <c r="A1229" t="s">
        <v>2271</v>
      </c>
      <c r="B1229" t="s">
        <v>4028</v>
      </c>
    </row>
    <row r="1230" spans="1:2">
      <c r="A1230" t="s">
        <v>9042</v>
      </c>
      <c r="B1230" t="s">
        <v>4029</v>
      </c>
    </row>
    <row r="1231" spans="1:2">
      <c r="A1231" t="s">
        <v>9043</v>
      </c>
      <c r="B1231" t="s">
        <v>4030</v>
      </c>
    </row>
    <row r="1232" spans="1:2">
      <c r="A1232" t="s">
        <v>2271</v>
      </c>
      <c r="B1232" t="s">
        <v>4031</v>
      </c>
    </row>
    <row r="1233" spans="1:2">
      <c r="A1233" t="s">
        <v>9042</v>
      </c>
      <c r="B1233" t="s">
        <v>4032</v>
      </c>
    </row>
    <row r="1234" spans="1:2">
      <c r="A1234" t="s">
        <v>9043</v>
      </c>
      <c r="B1234" t="s">
        <v>3736</v>
      </c>
    </row>
    <row r="1235" spans="1:2">
      <c r="A1235" t="s">
        <v>2271</v>
      </c>
      <c r="B1235" t="s">
        <v>4033</v>
      </c>
    </row>
    <row r="1236" spans="1:2">
      <c r="A1236" t="s">
        <v>9042</v>
      </c>
      <c r="B1236" t="s">
        <v>4034</v>
      </c>
    </row>
    <row r="1237" spans="1:2">
      <c r="A1237" t="s">
        <v>9043</v>
      </c>
      <c r="B1237" t="s">
        <v>3722</v>
      </c>
    </row>
    <row r="1238" spans="1:2">
      <c r="A1238" t="s">
        <v>2271</v>
      </c>
      <c r="B1238" t="s">
        <v>4035</v>
      </c>
    </row>
    <row r="1239" spans="1:2">
      <c r="A1239" t="s">
        <v>9042</v>
      </c>
      <c r="B1239" t="s">
        <v>4036</v>
      </c>
    </row>
    <row r="1240" spans="1:2">
      <c r="A1240" t="s">
        <v>9043</v>
      </c>
      <c r="B1240" t="s">
        <v>3721</v>
      </c>
    </row>
    <row r="1241" spans="1:2">
      <c r="A1241" t="s">
        <v>2271</v>
      </c>
      <c r="B1241" t="s">
        <v>517</v>
      </c>
    </row>
    <row r="1242" spans="1:2">
      <c r="A1242" t="s">
        <v>9042</v>
      </c>
      <c r="B1242" t="s">
        <v>4037</v>
      </c>
    </row>
    <row r="1243" spans="1:2">
      <c r="A1243" t="s">
        <v>9043</v>
      </c>
      <c r="B1243" t="s">
        <v>2257</v>
      </c>
    </row>
    <row r="1244" spans="1:2">
      <c r="A1244" t="s">
        <v>2271</v>
      </c>
      <c r="B1244" t="s">
        <v>4038</v>
      </c>
    </row>
    <row r="1245" spans="1:2">
      <c r="A1245" t="s">
        <v>9042</v>
      </c>
      <c r="B1245" t="s">
        <v>4037</v>
      </c>
    </row>
    <row r="1246" spans="1:2">
      <c r="A1246" t="s">
        <v>9043</v>
      </c>
      <c r="B1246" t="s">
        <v>2257</v>
      </c>
    </row>
    <row r="1247" spans="1:2">
      <c r="A1247" t="s">
        <v>2271</v>
      </c>
      <c r="B1247" t="s">
        <v>4039</v>
      </c>
    </row>
    <row r="1248" spans="1:2">
      <c r="A1248" t="s">
        <v>9042</v>
      </c>
      <c r="B1248" t="s">
        <v>4037</v>
      </c>
    </row>
    <row r="1249" spans="1:2">
      <c r="A1249" t="s">
        <v>9043</v>
      </c>
      <c r="B1249" t="s">
        <v>3734</v>
      </c>
    </row>
    <row r="1250" spans="1:2">
      <c r="A1250" t="s">
        <v>2271</v>
      </c>
      <c r="B1250" t="s">
        <v>4040</v>
      </c>
    </row>
    <row r="1251" spans="1:2">
      <c r="A1251" t="s">
        <v>9042</v>
      </c>
      <c r="B1251" t="s">
        <v>4041</v>
      </c>
    </row>
    <row r="1252" spans="1:2">
      <c r="A1252" t="s">
        <v>9043</v>
      </c>
      <c r="B1252" t="s">
        <v>3226</v>
      </c>
    </row>
    <row r="1253" spans="1:2">
      <c r="A1253" t="s">
        <v>2271</v>
      </c>
      <c r="B1253" t="s">
        <v>4042</v>
      </c>
    </row>
    <row r="1254" spans="1:2">
      <c r="A1254" t="s">
        <v>9042</v>
      </c>
      <c r="B1254" t="s">
        <v>4043</v>
      </c>
    </row>
    <row r="1255" spans="1:2">
      <c r="A1255" t="s">
        <v>9043</v>
      </c>
      <c r="B1255" t="s">
        <v>3229</v>
      </c>
    </row>
    <row r="1256" spans="1:2">
      <c r="A1256" t="s">
        <v>2271</v>
      </c>
      <c r="B1256" t="s">
        <v>4044</v>
      </c>
    </row>
    <row r="1257" spans="1:2">
      <c r="A1257" t="s">
        <v>9042</v>
      </c>
      <c r="B1257" t="s">
        <v>4045</v>
      </c>
    </row>
    <row r="1258" spans="1:2">
      <c r="A1258" t="s">
        <v>9043</v>
      </c>
      <c r="B1258" t="s">
        <v>3731</v>
      </c>
    </row>
    <row r="1259" spans="1:2">
      <c r="A1259" t="s">
        <v>2271</v>
      </c>
      <c r="B1259" t="s">
        <v>4046</v>
      </c>
    </row>
    <row r="1260" spans="1:2">
      <c r="A1260" t="s">
        <v>9042</v>
      </c>
      <c r="B1260" t="s">
        <v>4047</v>
      </c>
    </row>
    <row r="1261" spans="1:2">
      <c r="A1261" t="s">
        <v>9043</v>
      </c>
      <c r="B1261" t="s">
        <v>3724</v>
      </c>
    </row>
    <row r="1262" spans="1:2">
      <c r="A1262" t="s">
        <v>2271</v>
      </c>
      <c r="B1262" t="s">
        <v>4048</v>
      </c>
    </row>
    <row r="1263" spans="1:2">
      <c r="A1263" t="s">
        <v>9042</v>
      </c>
      <c r="B1263" t="s">
        <v>4049</v>
      </c>
    </row>
    <row r="1264" spans="1:2">
      <c r="A1264" t="s">
        <v>9043</v>
      </c>
      <c r="B1264" t="s">
        <v>3330</v>
      </c>
    </row>
    <row r="1265" spans="1:2">
      <c r="A1265" t="s">
        <v>2271</v>
      </c>
      <c r="B1265" t="s">
        <v>4050</v>
      </c>
    </row>
    <row r="1266" spans="1:2">
      <c r="A1266" t="s">
        <v>9042</v>
      </c>
      <c r="B1266" t="s">
        <v>4051</v>
      </c>
    </row>
    <row r="1267" spans="1:2">
      <c r="A1267" t="s">
        <v>9043</v>
      </c>
      <c r="B1267" t="s">
        <v>3229</v>
      </c>
    </row>
    <row r="1268" spans="1:2">
      <c r="A1268" t="s">
        <v>2271</v>
      </c>
      <c r="B1268" t="s">
        <v>4052</v>
      </c>
    </row>
    <row r="1269" spans="1:2">
      <c r="A1269" t="s">
        <v>9042</v>
      </c>
      <c r="B1269" t="s">
        <v>4049</v>
      </c>
    </row>
    <row r="1270" spans="1:2">
      <c r="A1270" t="s">
        <v>9043</v>
      </c>
      <c r="B1270" t="s">
        <v>3330</v>
      </c>
    </row>
    <row r="1271" spans="1:2">
      <c r="A1271" t="s">
        <v>2271</v>
      </c>
      <c r="B1271" t="s">
        <v>4053</v>
      </c>
    </row>
    <row r="1272" spans="1:2">
      <c r="A1272" t="s">
        <v>9042</v>
      </c>
      <c r="B1272" t="s">
        <v>4054</v>
      </c>
    </row>
    <row r="1273" spans="1:2">
      <c r="A1273" t="s">
        <v>9043</v>
      </c>
      <c r="B1273" t="s">
        <v>3229</v>
      </c>
    </row>
    <row r="1274" spans="1:2">
      <c r="A1274" t="s">
        <v>2271</v>
      </c>
      <c r="B1274" t="s">
        <v>4055</v>
      </c>
    </row>
    <row r="1275" spans="1:2">
      <c r="A1275" t="s">
        <v>9042</v>
      </c>
      <c r="B1275" t="s">
        <v>4056</v>
      </c>
    </row>
    <row r="1276" spans="1:2">
      <c r="A1276" t="s">
        <v>9043</v>
      </c>
      <c r="B1276" t="s">
        <v>3718</v>
      </c>
    </row>
    <row r="1277" spans="1:2">
      <c r="A1277" t="s">
        <v>2271</v>
      </c>
      <c r="B1277" t="s">
        <v>4057</v>
      </c>
    </row>
    <row r="1278" spans="1:2">
      <c r="A1278" t="s">
        <v>9042</v>
      </c>
      <c r="B1278" t="s">
        <v>4058</v>
      </c>
    </row>
    <row r="1279" spans="1:2">
      <c r="A1279" t="s">
        <v>9043</v>
      </c>
      <c r="B1279" t="s">
        <v>3760</v>
      </c>
    </row>
    <row r="1280" spans="1:2">
      <c r="A1280" t="s">
        <v>2271</v>
      </c>
      <c r="B1280" t="s">
        <v>4059</v>
      </c>
    </row>
    <row r="1281" spans="1:2">
      <c r="A1281" t="s">
        <v>9042</v>
      </c>
      <c r="B1281" t="s">
        <v>4058</v>
      </c>
    </row>
    <row r="1282" spans="1:2">
      <c r="A1282" t="s">
        <v>9043</v>
      </c>
      <c r="B1282" t="s">
        <v>3495</v>
      </c>
    </row>
    <row r="1283" spans="1:2">
      <c r="A1283" t="s">
        <v>2271</v>
      </c>
      <c r="B1283" t="s">
        <v>4060</v>
      </c>
    </row>
    <row r="1284" spans="1:2">
      <c r="A1284" t="s">
        <v>9042</v>
      </c>
      <c r="B1284" t="s">
        <v>4061</v>
      </c>
    </row>
    <row r="1285" spans="1:2">
      <c r="A1285" t="s">
        <v>9043</v>
      </c>
      <c r="B1285" t="s">
        <v>3723</v>
      </c>
    </row>
    <row r="1286" spans="1:2">
      <c r="A1286" t="s">
        <v>2271</v>
      </c>
      <c r="B1286" t="s">
        <v>4062</v>
      </c>
    </row>
    <row r="1287" spans="1:2">
      <c r="A1287" t="s">
        <v>9042</v>
      </c>
      <c r="B1287" t="s">
        <v>4063</v>
      </c>
    </row>
    <row r="1288" spans="1:2">
      <c r="A1288" t="s">
        <v>9043</v>
      </c>
      <c r="B1288" t="s">
        <v>3229</v>
      </c>
    </row>
    <row r="1289" spans="1:2">
      <c r="A1289" t="s">
        <v>2271</v>
      </c>
      <c r="B1289" t="s">
        <v>4064</v>
      </c>
    </row>
    <row r="1290" spans="1:2">
      <c r="A1290" t="s">
        <v>9042</v>
      </c>
      <c r="B1290" t="s">
        <v>4065</v>
      </c>
    </row>
    <row r="1291" spans="1:2">
      <c r="A1291" t="s">
        <v>9043</v>
      </c>
      <c r="B1291" t="s">
        <v>4066</v>
      </c>
    </row>
    <row r="1292" spans="1:2">
      <c r="A1292" t="s">
        <v>2271</v>
      </c>
      <c r="B1292" t="s">
        <v>4067</v>
      </c>
    </row>
    <row r="1293" spans="1:2">
      <c r="A1293" t="s">
        <v>9042</v>
      </c>
      <c r="B1293" t="s">
        <v>4068</v>
      </c>
    </row>
    <row r="1294" spans="1:2">
      <c r="A1294" t="s">
        <v>9043</v>
      </c>
      <c r="B1294" t="s">
        <v>4069</v>
      </c>
    </row>
    <row r="1295" spans="1:2">
      <c r="A1295" t="s">
        <v>2271</v>
      </c>
      <c r="B1295" t="s">
        <v>4070</v>
      </c>
    </row>
    <row r="1296" spans="1:2">
      <c r="A1296" t="s">
        <v>9042</v>
      </c>
      <c r="B1296" t="s">
        <v>4071</v>
      </c>
    </row>
    <row r="1297" spans="1:2">
      <c r="A1297" t="s">
        <v>9043</v>
      </c>
      <c r="B1297" t="s">
        <v>3722</v>
      </c>
    </row>
    <row r="1298" spans="1:2">
      <c r="A1298" t="s">
        <v>2271</v>
      </c>
      <c r="B1298" t="s">
        <v>4072</v>
      </c>
    </row>
    <row r="1299" spans="1:2">
      <c r="A1299" t="s">
        <v>9042</v>
      </c>
      <c r="B1299" t="s">
        <v>4073</v>
      </c>
    </row>
    <row r="1300" spans="1:2">
      <c r="A1300" t="s">
        <v>9043</v>
      </c>
      <c r="B1300" t="s">
        <v>3725</v>
      </c>
    </row>
    <row r="1301" spans="1:2">
      <c r="A1301" t="s">
        <v>2271</v>
      </c>
      <c r="B1301" t="s">
        <v>4074</v>
      </c>
    </row>
    <row r="1302" spans="1:2">
      <c r="A1302" t="s">
        <v>9042</v>
      </c>
      <c r="B1302" t="s">
        <v>4075</v>
      </c>
    </row>
    <row r="1303" spans="1:2">
      <c r="A1303" t="s">
        <v>9043</v>
      </c>
      <c r="B1303" t="s">
        <v>3727</v>
      </c>
    </row>
    <row r="1304" spans="1:2">
      <c r="A1304" t="s">
        <v>2271</v>
      </c>
      <c r="B1304" t="s">
        <v>4076</v>
      </c>
    </row>
    <row r="1305" spans="1:2">
      <c r="A1305" t="s">
        <v>9042</v>
      </c>
      <c r="B1305" t="s">
        <v>4077</v>
      </c>
    </row>
    <row r="1306" spans="1:2">
      <c r="A1306" t="s">
        <v>9043</v>
      </c>
      <c r="B1306" t="s">
        <v>3723</v>
      </c>
    </row>
    <row r="1307" spans="1:2">
      <c r="A1307" t="s">
        <v>2271</v>
      </c>
      <c r="B1307" t="s">
        <v>4078</v>
      </c>
    </row>
    <row r="1308" spans="1:2">
      <c r="A1308" t="s">
        <v>9042</v>
      </c>
      <c r="B1308" t="s">
        <v>4079</v>
      </c>
    </row>
    <row r="1309" spans="1:2">
      <c r="A1309" t="s">
        <v>9043</v>
      </c>
      <c r="B1309" t="s">
        <v>3253</v>
      </c>
    </row>
    <row r="1310" spans="1:2">
      <c r="A1310" t="s">
        <v>2271</v>
      </c>
      <c r="B1310" t="s">
        <v>4080</v>
      </c>
    </row>
    <row r="1311" spans="1:2">
      <c r="A1311" t="s">
        <v>9042</v>
      </c>
      <c r="B1311" t="s">
        <v>4081</v>
      </c>
    </row>
    <row r="1312" spans="1:2">
      <c r="A1312" t="s">
        <v>9043</v>
      </c>
      <c r="B1312" t="s">
        <v>3718</v>
      </c>
    </row>
    <row r="1313" spans="1:2">
      <c r="A1313" t="s">
        <v>2271</v>
      </c>
      <c r="B1313" t="s">
        <v>4082</v>
      </c>
    </row>
    <row r="1314" spans="1:2">
      <c r="A1314" t="s">
        <v>9042</v>
      </c>
      <c r="B1314" t="s">
        <v>4083</v>
      </c>
    </row>
    <row r="1315" spans="1:2">
      <c r="A1315" t="s">
        <v>9043</v>
      </c>
      <c r="B1315" t="s">
        <v>3229</v>
      </c>
    </row>
    <row r="1316" spans="1:2">
      <c r="A1316" t="s">
        <v>2271</v>
      </c>
      <c r="B1316" t="s">
        <v>4084</v>
      </c>
    </row>
    <row r="1317" spans="1:2">
      <c r="A1317" t="s">
        <v>9042</v>
      </c>
      <c r="B1317" t="s">
        <v>4085</v>
      </c>
    </row>
    <row r="1318" spans="1:2">
      <c r="A1318" t="s">
        <v>9043</v>
      </c>
      <c r="B1318" t="s">
        <v>3735</v>
      </c>
    </row>
    <row r="1319" spans="1:2">
      <c r="A1319" t="s">
        <v>2271</v>
      </c>
      <c r="B1319" t="s">
        <v>4086</v>
      </c>
    </row>
    <row r="1320" spans="1:2">
      <c r="A1320" t="s">
        <v>9042</v>
      </c>
      <c r="B1320" t="s">
        <v>4087</v>
      </c>
    </row>
    <row r="1321" spans="1:2">
      <c r="A1321" t="s">
        <v>9043</v>
      </c>
      <c r="B1321" t="s">
        <v>3825</v>
      </c>
    </row>
    <row r="1322" spans="1:2">
      <c r="A1322" t="s">
        <v>2271</v>
      </c>
      <c r="B1322" t="s">
        <v>4088</v>
      </c>
    </row>
    <row r="1323" spans="1:2">
      <c r="A1323" t="s">
        <v>9042</v>
      </c>
      <c r="B1323" t="s">
        <v>4087</v>
      </c>
    </row>
    <row r="1324" spans="1:2">
      <c r="A1324" t="s">
        <v>9043</v>
      </c>
      <c r="B1324" t="s">
        <v>3825</v>
      </c>
    </row>
    <row r="1325" spans="1:2">
      <c r="A1325" t="s">
        <v>2271</v>
      </c>
      <c r="B1325" t="s">
        <v>4089</v>
      </c>
    </row>
    <row r="1326" spans="1:2">
      <c r="A1326" t="s">
        <v>9042</v>
      </c>
      <c r="B1326" t="s">
        <v>4087</v>
      </c>
    </row>
    <row r="1327" spans="1:2">
      <c r="A1327" t="s">
        <v>9043</v>
      </c>
      <c r="B1327" t="s">
        <v>3825</v>
      </c>
    </row>
    <row r="1328" spans="1:2">
      <c r="A1328" t="s">
        <v>2271</v>
      </c>
      <c r="B1328" t="s">
        <v>4090</v>
      </c>
    </row>
    <row r="1329" spans="1:2">
      <c r="A1329" t="s">
        <v>9042</v>
      </c>
      <c r="B1329" t="s">
        <v>4087</v>
      </c>
    </row>
    <row r="1330" spans="1:2">
      <c r="A1330" t="s">
        <v>9043</v>
      </c>
      <c r="B1330" t="s">
        <v>3825</v>
      </c>
    </row>
    <row r="1331" spans="1:2">
      <c r="A1331" t="s">
        <v>2271</v>
      </c>
      <c r="B1331" t="s">
        <v>4091</v>
      </c>
    </row>
    <row r="1332" spans="1:2">
      <c r="A1332" t="s">
        <v>9042</v>
      </c>
      <c r="B1332" t="s">
        <v>4087</v>
      </c>
    </row>
    <row r="1333" spans="1:2">
      <c r="A1333" t="s">
        <v>9043</v>
      </c>
      <c r="B1333" t="s">
        <v>3825</v>
      </c>
    </row>
    <row r="1334" spans="1:2">
      <c r="A1334" t="s">
        <v>2271</v>
      </c>
      <c r="B1334" t="s">
        <v>4092</v>
      </c>
    </row>
    <row r="1335" spans="1:2">
      <c r="A1335" t="s">
        <v>9042</v>
      </c>
      <c r="B1335" t="s">
        <v>4087</v>
      </c>
    </row>
    <row r="1336" spans="1:2">
      <c r="A1336" t="s">
        <v>9043</v>
      </c>
      <c r="B1336" t="s">
        <v>3825</v>
      </c>
    </row>
    <row r="1337" spans="1:2">
      <c r="A1337" t="s">
        <v>2271</v>
      </c>
      <c r="B1337" t="s">
        <v>4093</v>
      </c>
    </row>
    <row r="1338" spans="1:2">
      <c r="A1338" t="s">
        <v>9042</v>
      </c>
      <c r="B1338" t="s">
        <v>4087</v>
      </c>
    </row>
    <row r="1339" spans="1:2">
      <c r="A1339" t="s">
        <v>9043</v>
      </c>
      <c r="B1339" t="s">
        <v>3825</v>
      </c>
    </row>
    <row r="1340" spans="1:2">
      <c r="A1340" t="s">
        <v>2271</v>
      </c>
      <c r="B1340" t="s">
        <v>4094</v>
      </c>
    </row>
    <row r="1341" spans="1:2">
      <c r="A1341" t="s">
        <v>9042</v>
      </c>
      <c r="B1341" t="s">
        <v>4087</v>
      </c>
    </row>
    <row r="1342" spans="1:2">
      <c r="A1342" t="s">
        <v>9043</v>
      </c>
      <c r="B1342" t="s">
        <v>3825</v>
      </c>
    </row>
    <row r="1343" spans="1:2">
      <c r="A1343" t="s">
        <v>2271</v>
      </c>
      <c r="B1343" t="s">
        <v>4095</v>
      </c>
    </row>
    <row r="1344" spans="1:2">
      <c r="A1344" t="s">
        <v>9042</v>
      </c>
      <c r="B1344" t="s">
        <v>4087</v>
      </c>
    </row>
    <row r="1345" spans="1:2">
      <c r="A1345" t="s">
        <v>9043</v>
      </c>
      <c r="B1345" t="s">
        <v>3825</v>
      </c>
    </row>
    <row r="1346" spans="1:2">
      <c r="A1346" t="s">
        <v>2271</v>
      </c>
      <c r="B1346" t="s">
        <v>4096</v>
      </c>
    </row>
    <row r="1347" spans="1:2">
      <c r="A1347" t="s">
        <v>9042</v>
      </c>
      <c r="B1347" t="s">
        <v>4087</v>
      </c>
    </row>
    <row r="1348" spans="1:2">
      <c r="A1348" t="s">
        <v>9043</v>
      </c>
      <c r="B1348" t="s">
        <v>3825</v>
      </c>
    </row>
    <row r="1349" spans="1:2">
      <c r="A1349" t="s">
        <v>2271</v>
      </c>
      <c r="B1349" t="s">
        <v>4097</v>
      </c>
    </row>
    <row r="1350" spans="1:2">
      <c r="A1350" t="s">
        <v>9042</v>
      </c>
      <c r="B1350" t="s">
        <v>4098</v>
      </c>
    </row>
    <row r="1351" spans="1:2">
      <c r="A1351" t="s">
        <v>9043</v>
      </c>
      <c r="B1351" t="s">
        <v>3523</v>
      </c>
    </row>
    <row r="1352" spans="1:2">
      <c r="A1352" t="s">
        <v>2271</v>
      </c>
      <c r="B1352" t="s">
        <v>4099</v>
      </c>
    </row>
    <row r="1353" spans="1:2">
      <c r="A1353" t="s">
        <v>9042</v>
      </c>
      <c r="B1353" t="s">
        <v>4087</v>
      </c>
    </row>
    <row r="1354" spans="1:2">
      <c r="A1354" t="s">
        <v>9043</v>
      </c>
      <c r="B1354" t="s">
        <v>4100</v>
      </c>
    </row>
    <row r="1355" spans="1:2">
      <c r="A1355" t="s">
        <v>2271</v>
      </c>
      <c r="B1355" t="s">
        <v>4101</v>
      </c>
    </row>
    <row r="1356" spans="1:2">
      <c r="A1356" t="s">
        <v>9042</v>
      </c>
      <c r="B1356" t="s">
        <v>4098</v>
      </c>
    </row>
    <row r="1357" spans="1:2">
      <c r="A1357" t="s">
        <v>9043</v>
      </c>
      <c r="B1357" t="s">
        <v>3523</v>
      </c>
    </row>
    <row r="1358" spans="1:2">
      <c r="A1358" t="s">
        <v>2271</v>
      </c>
      <c r="B1358" t="s">
        <v>4102</v>
      </c>
    </row>
    <row r="1359" spans="1:2">
      <c r="A1359" t="s">
        <v>9042</v>
      </c>
      <c r="B1359" t="s">
        <v>4087</v>
      </c>
    </row>
    <row r="1360" spans="1:2">
      <c r="A1360" t="s">
        <v>9043</v>
      </c>
      <c r="B1360" t="s">
        <v>3825</v>
      </c>
    </row>
    <row r="1361" spans="1:2">
      <c r="A1361" t="s">
        <v>2271</v>
      </c>
      <c r="B1361" t="s">
        <v>4103</v>
      </c>
    </row>
    <row r="1362" spans="1:2">
      <c r="A1362" t="s">
        <v>9042</v>
      </c>
      <c r="B1362" t="s">
        <v>4087</v>
      </c>
    </row>
    <row r="1363" spans="1:2">
      <c r="A1363" t="s">
        <v>9043</v>
      </c>
      <c r="B1363" t="s">
        <v>3825</v>
      </c>
    </row>
    <row r="1364" spans="1:2">
      <c r="A1364" t="s">
        <v>2271</v>
      </c>
      <c r="B1364" t="s">
        <v>4104</v>
      </c>
    </row>
    <row r="1365" spans="1:2">
      <c r="A1365" t="s">
        <v>9042</v>
      </c>
      <c r="B1365" t="s">
        <v>4087</v>
      </c>
    </row>
    <row r="1366" spans="1:2">
      <c r="A1366" t="s">
        <v>9043</v>
      </c>
      <c r="B1366" t="s">
        <v>3825</v>
      </c>
    </row>
    <row r="1367" spans="1:2">
      <c r="A1367" t="s">
        <v>2271</v>
      </c>
      <c r="B1367" t="s">
        <v>4105</v>
      </c>
    </row>
    <row r="1368" spans="1:2">
      <c r="A1368" t="s">
        <v>9042</v>
      </c>
      <c r="B1368" t="s">
        <v>4087</v>
      </c>
    </row>
    <row r="1369" spans="1:2">
      <c r="A1369" t="s">
        <v>9043</v>
      </c>
      <c r="B1369" t="s">
        <v>3825</v>
      </c>
    </row>
    <row r="1370" spans="1:2">
      <c r="A1370" t="s">
        <v>2271</v>
      </c>
      <c r="B1370" t="s">
        <v>4106</v>
      </c>
    </row>
    <row r="1371" spans="1:2">
      <c r="A1371" t="s">
        <v>9042</v>
      </c>
      <c r="B1371" t="s">
        <v>4107</v>
      </c>
    </row>
    <row r="1372" spans="1:2">
      <c r="A1372" t="s">
        <v>9043</v>
      </c>
      <c r="B1372" t="s">
        <v>4108</v>
      </c>
    </row>
    <row r="1373" spans="1:2">
      <c r="A1373" t="s">
        <v>2271</v>
      </c>
      <c r="B1373" t="s">
        <v>4109</v>
      </c>
    </row>
    <row r="1374" spans="1:2">
      <c r="A1374" t="s">
        <v>9042</v>
      </c>
      <c r="B1374" t="s">
        <v>4110</v>
      </c>
    </row>
    <row r="1375" spans="1:2">
      <c r="A1375" t="s">
        <v>9043</v>
      </c>
      <c r="B1375" t="s">
        <v>3387</v>
      </c>
    </row>
    <row r="1376" spans="1:2">
      <c r="A1376" t="s">
        <v>2271</v>
      </c>
      <c r="B1376" t="s">
        <v>4111</v>
      </c>
    </row>
    <row r="1377" spans="1:2">
      <c r="A1377" t="s">
        <v>9042</v>
      </c>
      <c r="B1377" t="s">
        <v>4112</v>
      </c>
    </row>
    <row r="1378" spans="1:2">
      <c r="A1378" t="s">
        <v>9043</v>
      </c>
      <c r="B1378" t="s">
        <v>4113</v>
      </c>
    </row>
    <row r="1379" spans="1:2">
      <c r="A1379" t="s">
        <v>2271</v>
      </c>
      <c r="B1379" t="s">
        <v>4114</v>
      </c>
    </row>
    <row r="1380" spans="1:2">
      <c r="A1380" t="s">
        <v>9042</v>
      </c>
      <c r="B1380" t="s">
        <v>4115</v>
      </c>
    </row>
    <row r="1381" spans="1:2">
      <c r="A1381" t="s">
        <v>9043</v>
      </c>
      <c r="B1381" t="s">
        <v>3495</v>
      </c>
    </row>
    <row r="1382" spans="1:2">
      <c r="A1382" t="s">
        <v>2271</v>
      </c>
      <c r="B1382" t="s">
        <v>4116</v>
      </c>
    </row>
    <row r="1383" spans="1:2">
      <c r="A1383" t="s">
        <v>9042</v>
      </c>
      <c r="B1383" t="s">
        <v>4115</v>
      </c>
    </row>
    <row r="1384" spans="1:2">
      <c r="A1384" t="s">
        <v>9043</v>
      </c>
      <c r="B1384" t="s">
        <v>3490</v>
      </c>
    </row>
    <row r="1385" spans="1:2">
      <c r="A1385" t="s">
        <v>2271</v>
      </c>
      <c r="B1385" t="s">
        <v>4117</v>
      </c>
    </row>
    <row r="1386" spans="1:2">
      <c r="A1386" t="s">
        <v>9042</v>
      </c>
      <c r="B1386" t="s">
        <v>4115</v>
      </c>
    </row>
    <row r="1387" spans="1:2">
      <c r="A1387" t="s">
        <v>9043</v>
      </c>
      <c r="B1387" t="s">
        <v>3741</v>
      </c>
    </row>
    <row r="1388" spans="1:2">
      <c r="A1388" t="s">
        <v>2271</v>
      </c>
      <c r="B1388" t="s">
        <v>4118</v>
      </c>
    </row>
    <row r="1389" spans="1:2">
      <c r="A1389" t="s">
        <v>9042</v>
      </c>
      <c r="B1389" t="s">
        <v>4115</v>
      </c>
    </row>
    <row r="1390" spans="1:2">
      <c r="A1390" t="s">
        <v>9043</v>
      </c>
      <c r="B1390" t="s">
        <v>3760</v>
      </c>
    </row>
    <row r="1391" spans="1:2">
      <c r="A1391" t="s">
        <v>2271</v>
      </c>
      <c r="B1391" t="s">
        <v>4119</v>
      </c>
    </row>
    <row r="1392" spans="1:2">
      <c r="A1392" t="s">
        <v>9042</v>
      </c>
      <c r="B1392" t="s">
        <v>4115</v>
      </c>
    </row>
    <row r="1393" spans="1:2">
      <c r="A1393" t="s">
        <v>9043</v>
      </c>
      <c r="B1393" t="s">
        <v>3495</v>
      </c>
    </row>
    <row r="1394" spans="1:2">
      <c r="A1394" t="s">
        <v>2271</v>
      </c>
      <c r="B1394" t="s">
        <v>4120</v>
      </c>
    </row>
    <row r="1395" spans="1:2">
      <c r="A1395" t="s">
        <v>9042</v>
      </c>
      <c r="B1395" t="s">
        <v>4115</v>
      </c>
    </row>
    <row r="1396" spans="1:2">
      <c r="A1396" t="s">
        <v>9043</v>
      </c>
      <c r="B1396" t="s">
        <v>3741</v>
      </c>
    </row>
    <row r="1397" spans="1:2">
      <c r="A1397" t="s">
        <v>2271</v>
      </c>
      <c r="B1397" t="s">
        <v>4121</v>
      </c>
    </row>
    <row r="1398" spans="1:2">
      <c r="A1398" t="s">
        <v>9042</v>
      </c>
      <c r="B1398" t="s">
        <v>4115</v>
      </c>
    </row>
    <row r="1399" spans="1:2">
      <c r="A1399" t="s">
        <v>9043</v>
      </c>
      <c r="B1399" t="s">
        <v>3741</v>
      </c>
    </row>
    <row r="1400" spans="1:2">
      <c r="A1400" t="s">
        <v>2271</v>
      </c>
      <c r="B1400" t="s">
        <v>4122</v>
      </c>
    </row>
    <row r="1401" spans="1:2">
      <c r="A1401" t="s">
        <v>9042</v>
      </c>
      <c r="B1401" t="s">
        <v>4115</v>
      </c>
    </row>
    <row r="1402" spans="1:2">
      <c r="A1402" t="s">
        <v>9043</v>
      </c>
      <c r="B1402" t="s">
        <v>3495</v>
      </c>
    </row>
    <row r="1403" spans="1:2">
      <c r="A1403" t="s">
        <v>2271</v>
      </c>
      <c r="B1403" t="s">
        <v>4123</v>
      </c>
    </row>
    <row r="1404" spans="1:2">
      <c r="A1404" t="s">
        <v>9042</v>
      </c>
      <c r="B1404" t="s">
        <v>4124</v>
      </c>
    </row>
    <row r="1405" spans="1:2">
      <c r="A1405" t="s">
        <v>9043</v>
      </c>
      <c r="B1405" t="s">
        <v>3229</v>
      </c>
    </row>
    <row r="1406" spans="1:2">
      <c r="A1406" t="s">
        <v>2271</v>
      </c>
      <c r="B1406" t="s">
        <v>4125</v>
      </c>
    </row>
    <row r="1407" spans="1:2">
      <c r="A1407" t="s">
        <v>9042</v>
      </c>
      <c r="B1407" t="s">
        <v>4115</v>
      </c>
    </row>
    <row r="1408" spans="1:2">
      <c r="A1408" t="s">
        <v>9043</v>
      </c>
      <c r="B1408" t="s">
        <v>3741</v>
      </c>
    </row>
    <row r="1409" spans="1:2">
      <c r="A1409" t="s">
        <v>2271</v>
      </c>
      <c r="B1409" t="s">
        <v>4126</v>
      </c>
    </row>
    <row r="1410" spans="1:2">
      <c r="A1410" t="s">
        <v>9042</v>
      </c>
      <c r="B1410" t="s">
        <v>4115</v>
      </c>
    </row>
    <row r="1411" spans="1:2">
      <c r="A1411" t="s">
        <v>9043</v>
      </c>
      <c r="B1411" t="s">
        <v>3495</v>
      </c>
    </row>
    <row r="1412" spans="1:2">
      <c r="A1412" t="s">
        <v>2271</v>
      </c>
      <c r="B1412" t="s">
        <v>4127</v>
      </c>
    </row>
    <row r="1413" spans="1:2">
      <c r="A1413" t="s">
        <v>9042</v>
      </c>
      <c r="B1413" t="s">
        <v>4115</v>
      </c>
    </row>
    <row r="1414" spans="1:2">
      <c r="A1414" t="s">
        <v>9043</v>
      </c>
      <c r="B1414" t="s">
        <v>3495</v>
      </c>
    </row>
    <row r="1415" spans="1:2">
      <c r="A1415" t="s">
        <v>2271</v>
      </c>
      <c r="B1415" t="s">
        <v>4127</v>
      </c>
    </row>
    <row r="1416" spans="1:2">
      <c r="A1416" t="s">
        <v>9042</v>
      </c>
      <c r="B1416" t="s">
        <v>4124</v>
      </c>
    </row>
    <row r="1417" spans="1:2">
      <c r="A1417" t="s">
        <v>9043</v>
      </c>
      <c r="B1417" t="s">
        <v>3229</v>
      </c>
    </row>
    <row r="1418" spans="1:2">
      <c r="A1418" t="s">
        <v>2271</v>
      </c>
      <c r="B1418" t="s">
        <v>4128</v>
      </c>
    </row>
    <row r="1419" spans="1:2">
      <c r="A1419" t="s">
        <v>9042</v>
      </c>
      <c r="B1419" t="s">
        <v>4115</v>
      </c>
    </row>
    <row r="1420" spans="1:2">
      <c r="A1420" t="s">
        <v>9043</v>
      </c>
      <c r="B1420" t="s">
        <v>3495</v>
      </c>
    </row>
    <row r="1421" spans="1:2">
      <c r="A1421" t="s">
        <v>2271</v>
      </c>
      <c r="B1421" t="s">
        <v>4129</v>
      </c>
    </row>
    <row r="1422" spans="1:2">
      <c r="A1422" t="s">
        <v>9042</v>
      </c>
      <c r="B1422" t="s">
        <v>4115</v>
      </c>
    </row>
    <row r="1423" spans="1:2">
      <c r="A1423" t="s">
        <v>9043</v>
      </c>
      <c r="B1423" t="s">
        <v>3495</v>
      </c>
    </row>
    <row r="1424" spans="1:2">
      <c r="A1424" t="s">
        <v>2271</v>
      </c>
      <c r="B1424" t="s">
        <v>4130</v>
      </c>
    </row>
    <row r="1425" spans="1:2">
      <c r="A1425" t="s">
        <v>9042</v>
      </c>
      <c r="B1425" t="s">
        <v>4124</v>
      </c>
    </row>
    <row r="1426" spans="1:2">
      <c r="A1426" t="s">
        <v>9043</v>
      </c>
      <c r="B1426" t="s">
        <v>3229</v>
      </c>
    </row>
    <row r="1427" spans="1:2">
      <c r="A1427" t="s">
        <v>2271</v>
      </c>
      <c r="B1427" t="s">
        <v>4131</v>
      </c>
    </row>
    <row r="1428" spans="1:2">
      <c r="A1428" t="s">
        <v>9042</v>
      </c>
      <c r="B1428" t="s">
        <v>4115</v>
      </c>
    </row>
    <row r="1429" spans="1:2">
      <c r="A1429" t="s">
        <v>9043</v>
      </c>
      <c r="B1429" t="s">
        <v>3495</v>
      </c>
    </row>
    <row r="1430" spans="1:2">
      <c r="A1430" t="s">
        <v>2271</v>
      </c>
      <c r="B1430" t="s">
        <v>4132</v>
      </c>
    </row>
    <row r="1431" spans="1:2">
      <c r="A1431" t="s">
        <v>9042</v>
      </c>
      <c r="B1431" t="s">
        <v>4115</v>
      </c>
    </row>
    <row r="1432" spans="1:2">
      <c r="A1432" t="s">
        <v>9043</v>
      </c>
      <c r="B1432" t="s">
        <v>3495</v>
      </c>
    </row>
    <row r="1433" spans="1:2">
      <c r="A1433" t="s">
        <v>2271</v>
      </c>
      <c r="B1433" t="s">
        <v>4133</v>
      </c>
    </row>
    <row r="1434" spans="1:2">
      <c r="A1434" t="s">
        <v>9042</v>
      </c>
      <c r="B1434" t="s">
        <v>4115</v>
      </c>
    </row>
    <row r="1435" spans="1:2">
      <c r="A1435" t="s">
        <v>9043</v>
      </c>
      <c r="B1435" t="s">
        <v>3495</v>
      </c>
    </row>
    <row r="1436" spans="1:2">
      <c r="A1436" t="s">
        <v>2271</v>
      </c>
      <c r="B1436" t="s">
        <v>4134</v>
      </c>
    </row>
    <row r="1437" spans="1:2">
      <c r="A1437" t="s">
        <v>9042</v>
      </c>
      <c r="B1437" t="s">
        <v>4115</v>
      </c>
    </row>
    <row r="1438" spans="1:2">
      <c r="A1438" t="s">
        <v>9043</v>
      </c>
      <c r="B1438" t="s">
        <v>3495</v>
      </c>
    </row>
    <row r="1439" spans="1:2">
      <c r="A1439" t="s">
        <v>2271</v>
      </c>
      <c r="B1439" t="s">
        <v>4135</v>
      </c>
    </row>
    <row r="1440" spans="1:2">
      <c r="A1440" t="s">
        <v>9042</v>
      </c>
      <c r="B1440" t="s">
        <v>4115</v>
      </c>
    </row>
    <row r="1441" spans="1:2">
      <c r="A1441" t="s">
        <v>9043</v>
      </c>
      <c r="B1441" t="s">
        <v>3495</v>
      </c>
    </row>
    <row r="1442" spans="1:2">
      <c r="A1442" t="s">
        <v>2271</v>
      </c>
      <c r="B1442" t="s">
        <v>4136</v>
      </c>
    </row>
    <row r="1443" spans="1:2">
      <c r="A1443" t="s">
        <v>9042</v>
      </c>
      <c r="B1443" t="s">
        <v>4115</v>
      </c>
    </row>
    <row r="1444" spans="1:2">
      <c r="A1444" t="s">
        <v>9043</v>
      </c>
      <c r="B1444" t="s">
        <v>3495</v>
      </c>
    </row>
    <row r="1445" spans="1:2">
      <c r="A1445" t="s">
        <v>2271</v>
      </c>
      <c r="B1445" t="s">
        <v>4137</v>
      </c>
    </row>
    <row r="1446" spans="1:2">
      <c r="A1446" t="s">
        <v>9042</v>
      </c>
      <c r="B1446" t="s">
        <v>4115</v>
      </c>
    </row>
    <row r="1447" spans="1:2">
      <c r="A1447" t="s">
        <v>9043</v>
      </c>
      <c r="B1447" t="s">
        <v>3495</v>
      </c>
    </row>
    <row r="1448" spans="1:2">
      <c r="A1448" t="s">
        <v>2271</v>
      </c>
      <c r="B1448" t="s">
        <v>4138</v>
      </c>
    </row>
    <row r="1449" spans="1:2">
      <c r="A1449" t="s">
        <v>9042</v>
      </c>
      <c r="B1449" t="s">
        <v>4115</v>
      </c>
    </row>
    <row r="1450" spans="1:2">
      <c r="A1450" t="s">
        <v>9043</v>
      </c>
      <c r="B1450" t="s">
        <v>3495</v>
      </c>
    </row>
    <row r="1451" spans="1:2">
      <c r="A1451" t="s">
        <v>2271</v>
      </c>
      <c r="B1451" t="s">
        <v>4139</v>
      </c>
    </row>
    <row r="1452" spans="1:2">
      <c r="A1452" t="s">
        <v>9042</v>
      </c>
      <c r="B1452" t="s">
        <v>4115</v>
      </c>
    </row>
    <row r="1453" spans="1:2">
      <c r="A1453" t="s">
        <v>9043</v>
      </c>
      <c r="B1453" t="s">
        <v>3741</v>
      </c>
    </row>
    <row r="1454" spans="1:2">
      <c r="A1454" t="s">
        <v>2271</v>
      </c>
      <c r="B1454" t="s">
        <v>4140</v>
      </c>
    </row>
    <row r="1455" spans="1:2">
      <c r="A1455" t="s">
        <v>9042</v>
      </c>
      <c r="B1455" t="s">
        <v>4115</v>
      </c>
    </row>
    <row r="1456" spans="1:2">
      <c r="A1456" t="s">
        <v>9043</v>
      </c>
      <c r="B1456" t="s">
        <v>3490</v>
      </c>
    </row>
    <row r="1457" spans="1:2">
      <c r="A1457" t="s">
        <v>2271</v>
      </c>
      <c r="B1457" t="s">
        <v>4141</v>
      </c>
    </row>
    <row r="1458" spans="1:2">
      <c r="A1458" t="s">
        <v>9042</v>
      </c>
      <c r="B1458" t="s">
        <v>4115</v>
      </c>
    </row>
    <row r="1459" spans="1:2">
      <c r="A1459" t="s">
        <v>9043</v>
      </c>
      <c r="B1459" t="s">
        <v>3495</v>
      </c>
    </row>
    <row r="1460" spans="1:2">
      <c r="A1460" t="s">
        <v>2271</v>
      </c>
      <c r="B1460" t="s">
        <v>4142</v>
      </c>
    </row>
    <row r="1461" spans="1:2">
      <c r="A1461" t="s">
        <v>9042</v>
      </c>
      <c r="B1461" t="s">
        <v>4115</v>
      </c>
    </row>
    <row r="1462" spans="1:2">
      <c r="A1462" t="s">
        <v>9043</v>
      </c>
      <c r="B1462" t="s">
        <v>3741</v>
      </c>
    </row>
    <row r="1463" spans="1:2">
      <c r="A1463" t="s">
        <v>2271</v>
      </c>
      <c r="B1463" t="s">
        <v>4143</v>
      </c>
    </row>
    <row r="1464" spans="1:2">
      <c r="A1464" t="s">
        <v>9042</v>
      </c>
      <c r="B1464" t="s">
        <v>4115</v>
      </c>
    </row>
    <row r="1465" spans="1:2">
      <c r="A1465" t="s">
        <v>9043</v>
      </c>
      <c r="B1465" t="s">
        <v>3741</v>
      </c>
    </row>
    <row r="1466" spans="1:2">
      <c r="A1466" t="s">
        <v>2271</v>
      </c>
      <c r="B1466" t="s">
        <v>4144</v>
      </c>
    </row>
    <row r="1467" spans="1:2">
      <c r="A1467" t="s">
        <v>9042</v>
      </c>
      <c r="B1467" t="s">
        <v>4145</v>
      </c>
    </row>
    <row r="1468" spans="1:2">
      <c r="A1468" t="s">
        <v>9043</v>
      </c>
      <c r="B1468" t="s">
        <v>3229</v>
      </c>
    </row>
    <row r="1469" spans="1:2">
      <c r="A1469" t="s">
        <v>2271</v>
      </c>
      <c r="B1469" t="s">
        <v>4146</v>
      </c>
    </row>
    <row r="1470" spans="1:2">
      <c r="A1470" t="s">
        <v>9042</v>
      </c>
      <c r="B1470" t="s">
        <v>4147</v>
      </c>
    </row>
    <row r="1471" spans="1:2">
      <c r="A1471" t="s">
        <v>9043</v>
      </c>
      <c r="B1471" t="s">
        <v>3728</v>
      </c>
    </row>
    <row r="1472" spans="1:2">
      <c r="A1472" t="s">
        <v>2271</v>
      </c>
      <c r="B1472" t="s">
        <v>4148</v>
      </c>
    </row>
    <row r="1473" spans="1:2">
      <c r="A1473" t="s">
        <v>9042</v>
      </c>
      <c r="B1473" t="s">
        <v>4149</v>
      </c>
    </row>
    <row r="1474" spans="1:2">
      <c r="A1474" t="s">
        <v>9043</v>
      </c>
      <c r="B1474" t="s">
        <v>3721</v>
      </c>
    </row>
    <row r="1475" spans="1:2">
      <c r="A1475" t="s">
        <v>2271</v>
      </c>
      <c r="B1475" t="s">
        <v>4150</v>
      </c>
    </row>
    <row r="1476" spans="1:2">
      <c r="A1476" t="s">
        <v>9042</v>
      </c>
      <c r="B1476" t="s">
        <v>4151</v>
      </c>
    </row>
    <row r="1477" spans="1:2">
      <c r="A1477" t="s">
        <v>9043</v>
      </c>
      <c r="B1477" t="s">
        <v>3229</v>
      </c>
    </row>
    <row r="1478" spans="1:2">
      <c r="A1478" t="s">
        <v>2271</v>
      </c>
      <c r="B1478" t="s">
        <v>4152</v>
      </c>
    </row>
    <row r="1479" spans="1:2">
      <c r="A1479" t="s">
        <v>9042</v>
      </c>
      <c r="B1479" t="s">
        <v>4153</v>
      </c>
    </row>
    <row r="1480" spans="1:2">
      <c r="A1480" t="s">
        <v>9043</v>
      </c>
      <c r="B1480" t="s">
        <v>3728</v>
      </c>
    </row>
    <row r="1481" spans="1:2">
      <c r="A1481" t="s">
        <v>2271</v>
      </c>
      <c r="B1481" t="s">
        <v>4154</v>
      </c>
    </row>
    <row r="1482" spans="1:2">
      <c r="A1482" t="s">
        <v>9042</v>
      </c>
      <c r="B1482" t="s">
        <v>4155</v>
      </c>
    </row>
    <row r="1483" spans="1:2">
      <c r="A1483" t="s">
        <v>9043</v>
      </c>
      <c r="B1483" t="s">
        <v>4066</v>
      </c>
    </row>
    <row r="1484" spans="1:2">
      <c r="A1484" t="s">
        <v>2271</v>
      </c>
      <c r="B1484" t="s">
        <v>4156</v>
      </c>
    </row>
    <row r="1485" spans="1:2">
      <c r="A1485" t="s">
        <v>9042</v>
      </c>
      <c r="B1485" t="s">
        <v>4157</v>
      </c>
    </row>
    <row r="1486" spans="1:2">
      <c r="A1486" t="s">
        <v>9043</v>
      </c>
      <c r="B1486" t="s">
        <v>3229</v>
      </c>
    </row>
    <row r="1487" spans="1:2">
      <c r="A1487" t="s">
        <v>2271</v>
      </c>
      <c r="B1487" t="s">
        <v>4158</v>
      </c>
    </row>
    <row r="1488" spans="1:2">
      <c r="A1488" t="s">
        <v>9042</v>
      </c>
      <c r="B1488" t="s">
        <v>4159</v>
      </c>
    </row>
    <row r="1489" spans="1:2">
      <c r="A1489" t="s">
        <v>9043</v>
      </c>
      <c r="B1489" t="s">
        <v>3490</v>
      </c>
    </row>
    <row r="1490" spans="1:2">
      <c r="A1490" t="s">
        <v>2271</v>
      </c>
      <c r="B1490" t="s">
        <v>4160</v>
      </c>
    </row>
    <row r="1491" spans="1:2">
      <c r="A1491" t="s">
        <v>9042</v>
      </c>
      <c r="B1491" t="s">
        <v>4159</v>
      </c>
    </row>
    <row r="1492" spans="1:2">
      <c r="A1492" t="s">
        <v>9043</v>
      </c>
      <c r="B1492" t="s">
        <v>3495</v>
      </c>
    </row>
    <row r="1493" spans="1:2">
      <c r="A1493" t="s">
        <v>2271</v>
      </c>
      <c r="B1493" t="s">
        <v>4161</v>
      </c>
    </row>
    <row r="1494" spans="1:2">
      <c r="A1494" t="s">
        <v>9042</v>
      </c>
      <c r="B1494" t="s">
        <v>4159</v>
      </c>
    </row>
    <row r="1495" spans="1:2">
      <c r="A1495" t="s">
        <v>9043</v>
      </c>
      <c r="B1495" t="s">
        <v>3495</v>
      </c>
    </row>
    <row r="1496" spans="1:2">
      <c r="A1496" t="s">
        <v>2271</v>
      </c>
      <c r="B1496" t="s">
        <v>4162</v>
      </c>
    </row>
    <row r="1497" spans="1:2">
      <c r="A1497" t="s">
        <v>9042</v>
      </c>
      <c r="B1497" t="s">
        <v>4159</v>
      </c>
    </row>
    <row r="1498" spans="1:2">
      <c r="A1498" t="s">
        <v>9043</v>
      </c>
      <c r="B1498" t="s">
        <v>3741</v>
      </c>
    </row>
    <row r="1499" spans="1:2">
      <c r="A1499" t="s">
        <v>2271</v>
      </c>
      <c r="B1499" t="s">
        <v>4163</v>
      </c>
    </row>
    <row r="1500" spans="1:2">
      <c r="A1500" t="s">
        <v>9042</v>
      </c>
      <c r="B1500" t="s">
        <v>4164</v>
      </c>
    </row>
    <row r="1501" spans="1:2">
      <c r="A1501" t="s">
        <v>9043</v>
      </c>
      <c r="B1501" t="s">
        <v>4165</v>
      </c>
    </row>
    <row r="1502" spans="1:2">
      <c r="A1502" t="s">
        <v>2271</v>
      </c>
      <c r="B1502" t="s">
        <v>4166</v>
      </c>
    </row>
    <row r="1503" spans="1:2">
      <c r="A1503" t="s">
        <v>9042</v>
      </c>
      <c r="B1503" t="s">
        <v>1247</v>
      </c>
    </row>
    <row r="1504" spans="1:2">
      <c r="A1504" t="s">
        <v>9043</v>
      </c>
      <c r="B1504" t="s">
        <v>4167</v>
      </c>
    </row>
    <row r="1505" spans="1:2">
      <c r="A1505" t="s">
        <v>2271</v>
      </c>
      <c r="B1505" t="s">
        <v>4168</v>
      </c>
    </row>
    <row r="1506" spans="1:2">
      <c r="A1506" t="s">
        <v>9042</v>
      </c>
      <c r="B1506" t="s">
        <v>3730</v>
      </c>
    </row>
    <row r="1507" spans="1:2">
      <c r="A1507" t="s">
        <v>9043</v>
      </c>
      <c r="B1507" t="s">
        <v>4169</v>
      </c>
    </row>
    <row r="1508" spans="1:2">
      <c r="A1508" t="s">
        <v>2271</v>
      </c>
      <c r="B1508" t="s">
        <v>4170</v>
      </c>
    </row>
    <row r="1509" spans="1:2">
      <c r="A1509" t="s">
        <v>9042</v>
      </c>
      <c r="B1509" t="s">
        <v>3718</v>
      </c>
    </row>
    <row r="1510" spans="1:2">
      <c r="A1510" t="s">
        <v>9043</v>
      </c>
      <c r="B1510" t="s">
        <v>4171</v>
      </c>
    </row>
    <row r="1511" spans="1:2">
      <c r="A1511" t="s">
        <v>2271</v>
      </c>
      <c r="B1511" t="s">
        <v>4172</v>
      </c>
    </row>
    <row r="1512" spans="1:2">
      <c r="A1512" t="s">
        <v>9042</v>
      </c>
      <c r="B1512" t="s">
        <v>3722</v>
      </c>
    </row>
    <row r="1513" spans="1:2">
      <c r="A1513" t="s">
        <v>9043</v>
      </c>
      <c r="B1513" t="s">
        <v>4173</v>
      </c>
    </row>
    <row r="1514" spans="1:2">
      <c r="A1514" t="s">
        <v>2271</v>
      </c>
      <c r="B1514" t="s">
        <v>4174</v>
      </c>
    </row>
    <row r="1515" spans="1:2">
      <c r="A1515" t="s">
        <v>9042</v>
      </c>
      <c r="B1515" t="s">
        <v>3725</v>
      </c>
    </row>
    <row r="1516" spans="1:2">
      <c r="A1516" t="s">
        <v>9043</v>
      </c>
      <c r="B1516" t="s">
        <v>4175</v>
      </c>
    </row>
    <row r="1517" spans="1:2">
      <c r="A1517" t="s">
        <v>2271</v>
      </c>
      <c r="B1517" t="s">
        <v>4176</v>
      </c>
    </row>
    <row r="1518" spans="1:2">
      <c r="A1518" t="s">
        <v>9042</v>
      </c>
      <c r="B1518" t="s">
        <v>3229</v>
      </c>
    </row>
    <row r="1519" spans="1:2">
      <c r="A1519" t="s">
        <v>9043</v>
      </c>
      <c r="B1519" t="s">
        <v>4177</v>
      </c>
    </row>
    <row r="1520" spans="1:2">
      <c r="A1520" t="s">
        <v>2271</v>
      </c>
      <c r="B1520" t="s">
        <v>4178</v>
      </c>
    </row>
    <row r="1521" spans="1:2">
      <c r="A1521" t="s">
        <v>9042</v>
      </c>
      <c r="B1521" t="s">
        <v>3330</v>
      </c>
    </row>
    <row r="1522" spans="1:2">
      <c r="A1522" t="s">
        <v>9043</v>
      </c>
      <c r="B1522" t="s">
        <v>4225</v>
      </c>
    </row>
    <row r="1523" spans="1:2">
      <c r="A1523" t="s">
        <v>2271</v>
      </c>
      <c r="B1523" t="s">
        <v>4179</v>
      </c>
    </row>
    <row r="1524" spans="1:2">
      <c r="A1524" t="s">
        <v>9042</v>
      </c>
      <c r="B1524" t="s">
        <v>4180</v>
      </c>
    </row>
    <row r="1525" spans="1:2">
      <c r="A1525" t="s">
        <v>9043</v>
      </c>
      <c r="B1525" t="s">
        <v>3718</v>
      </c>
    </row>
    <row r="1526" spans="1:2">
      <c r="A1526" t="s">
        <v>2271</v>
      </c>
      <c r="B1526" t="s">
        <v>4181</v>
      </c>
    </row>
    <row r="1527" spans="1:2">
      <c r="A1527" t="s">
        <v>9042</v>
      </c>
      <c r="B1527" t="s">
        <v>4182</v>
      </c>
    </row>
    <row r="1528" spans="1:2">
      <c r="A1528" t="s">
        <v>9043</v>
      </c>
      <c r="B1528" t="s">
        <v>3387</v>
      </c>
    </row>
    <row r="1529" spans="1:2">
      <c r="A1529" t="s">
        <v>2271</v>
      </c>
      <c r="B1529" t="s">
        <v>4183</v>
      </c>
    </row>
    <row r="1530" spans="1:2">
      <c r="A1530" t="s">
        <v>9042</v>
      </c>
      <c r="B1530" t="s">
        <v>4184</v>
      </c>
    </row>
    <row r="1531" spans="1:2">
      <c r="A1531" t="s">
        <v>9043</v>
      </c>
      <c r="B1531" t="s">
        <v>3726</v>
      </c>
    </row>
    <row r="1532" spans="1:2">
      <c r="A1532" t="s">
        <v>2271</v>
      </c>
      <c r="B1532" t="s">
        <v>4185</v>
      </c>
    </row>
    <row r="1533" spans="1:2">
      <c r="A1533" t="s">
        <v>9042</v>
      </c>
      <c r="B1533" t="s">
        <v>4184</v>
      </c>
    </row>
    <row r="1534" spans="1:2">
      <c r="A1534" t="s">
        <v>9043</v>
      </c>
      <c r="B1534" t="s">
        <v>3735</v>
      </c>
    </row>
    <row r="1535" spans="1:2">
      <c r="A1535" t="s">
        <v>2271</v>
      </c>
      <c r="B1535" t="s">
        <v>4186</v>
      </c>
    </row>
    <row r="1536" spans="1:2">
      <c r="A1536" t="s">
        <v>9042</v>
      </c>
      <c r="B1536" t="s">
        <v>4187</v>
      </c>
    </row>
    <row r="1537" spans="1:2">
      <c r="A1537" t="s">
        <v>9043</v>
      </c>
      <c r="B1537" t="s">
        <v>3718</v>
      </c>
    </row>
    <row r="1538" spans="1:2">
      <c r="A1538" t="s">
        <v>2271</v>
      </c>
      <c r="B1538" t="s">
        <v>4188</v>
      </c>
    </row>
    <row r="1539" spans="1:2">
      <c r="A1539" t="s">
        <v>9042</v>
      </c>
      <c r="B1539" t="s">
        <v>4189</v>
      </c>
    </row>
    <row r="1540" spans="1:2">
      <c r="A1540" t="s">
        <v>9043</v>
      </c>
      <c r="B1540" t="s">
        <v>3495</v>
      </c>
    </row>
    <row r="1541" spans="1:2">
      <c r="A1541" t="s">
        <v>2271</v>
      </c>
      <c r="B1541" t="s">
        <v>4190</v>
      </c>
    </row>
    <row r="1542" spans="1:2">
      <c r="A1542" t="s">
        <v>9042</v>
      </c>
      <c r="B1542" t="s">
        <v>4191</v>
      </c>
    </row>
    <row r="1543" spans="1:2">
      <c r="A1543" t="s">
        <v>9043</v>
      </c>
      <c r="B1543" t="s">
        <v>3517</v>
      </c>
    </row>
    <row r="1544" spans="1:2">
      <c r="A1544" t="s">
        <v>2271</v>
      </c>
      <c r="B1544" t="s">
        <v>4192</v>
      </c>
    </row>
    <row r="1545" spans="1:2">
      <c r="A1545" t="s">
        <v>9042</v>
      </c>
      <c r="B1545" t="s">
        <v>4191</v>
      </c>
    </row>
    <row r="1546" spans="1:2">
      <c r="A1546" t="s">
        <v>9043</v>
      </c>
      <c r="B1546" t="s">
        <v>3719</v>
      </c>
    </row>
    <row r="1547" spans="1:2">
      <c r="A1547" t="s">
        <v>2271</v>
      </c>
      <c r="B1547" t="s">
        <v>4193</v>
      </c>
    </row>
    <row r="1548" spans="1:2">
      <c r="A1548" t="s">
        <v>9042</v>
      </c>
      <c r="B1548" t="s">
        <v>4194</v>
      </c>
    </row>
    <row r="1549" spans="1:2">
      <c r="A1549" t="s">
        <v>9043</v>
      </c>
      <c r="B1549" t="s">
        <v>3229</v>
      </c>
    </row>
    <row r="1550" spans="1:2">
      <c r="A1550" t="s">
        <v>2271</v>
      </c>
      <c r="B1550" t="s">
        <v>4195</v>
      </c>
    </row>
    <row r="1551" spans="1:2">
      <c r="A1551" t="s">
        <v>9042</v>
      </c>
      <c r="B1551" t="s">
        <v>4196</v>
      </c>
    </row>
    <row r="1552" spans="1:2">
      <c r="A1552" t="s">
        <v>9043</v>
      </c>
      <c r="B1552" t="s">
        <v>3730</v>
      </c>
    </row>
    <row r="1553" spans="1:2">
      <c r="A1553" t="s">
        <v>2271</v>
      </c>
      <c r="B1553" t="s">
        <v>4197</v>
      </c>
    </row>
    <row r="1554" spans="1:2">
      <c r="A1554" t="s">
        <v>9042</v>
      </c>
      <c r="B1554" t="s">
        <v>4198</v>
      </c>
    </row>
    <row r="1555" spans="1:2">
      <c r="A1555" t="s">
        <v>9043</v>
      </c>
      <c r="B1555" t="s">
        <v>3221</v>
      </c>
    </row>
    <row r="1556" spans="1:2">
      <c r="A1556" t="s">
        <v>2271</v>
      </c>
      <c r="B1556" t="s">
        <v>4199</v>
      </c>
    </row>
    <row r="1557" spans="1:2">
      <c r="A1557" t="s">
        <v>9042</v>
      </c>
      <c r="B1557" t="s">
        <v>4200</v>
      </c>
    </row>
    <row r="1558" spans="1:2">
      <c r="A1558" t="s">
        <v>9043</v>
      </c>
      <c r="B1558" t="s">
        <v>3229</v>
      </c>
    </row>
    <row r="1559" spans="1:2">
      <c r="A1559" t="s">
        <v>2271</v>
      </c>
      <c r="B1559" t="s">
        <v>4201</v>
      </c>
    </row>
    <row r="1560" spans="1:2">
      <c r="A1560" t="s">
        <v>9042</v>
      </c>
      <c r="B1560" t="s">
        <v>4202</v>
      </c>
    </row>
    <row r="1561" spans="1:2">
      <c r="A1561" t="s">
        <v>9043</v>
      </c>
      <c r="B1561" t="s">
        <v>3221</v>
      </c>
    </row>
    <row r="1562" spans="1:2">
      <c r="A1562" t="s">
        <v>2271</v>
      </c>
      <c r="B1562" t="s">
        <v>4203</v>
      </c>
    </row>
    <row r="1563" spans="1:2">
      <c r="A1563" t="s">
        <v>9042</v>
      </c>
      <c r="B1563" t="s">
        <v>4204</v>
      </c>
    </row>
    <row r="1564" spans="1:2">
      <c r="A1564" t="s">
        <v>9043</v>
      </c>
      <c r="B1564" t="s">
        <v>3437</v>
      </c>
    </row>
    <row r="1565" spans="1:2">
      <c r="A1565" t="s">
        <v>2271</v>
      </c>
      <c r="B1565" t="s">
        <v>4205</v>
      </c>
    </row>
    <row r="1566" spans="1:2">
      <c r="A1566" t="s">
        <v>9042</v>
      </c>
      <c r="B1566" t="s">
        <v>4204</v>
      </c>
    </row>
    <row r="1567" spans="1:2">
      <c r="A1567" t="s">
        <v>9043</v>
      </c>
      <c r="B1567" t="s">
        <v>3727</v>
      </c>
    </row>
    <row r="1568" spans="1:2">
      <c r="A1568" t="s">
        <v>2271</v>
      </c>
      <c r="B1568" t="s">
        <v>4206</v>
      </c>
    </row>
    <row r="1569" spans="1:2">
      <c r="A1569" t="s">
        <v>9042</v>
      </c>
      <c r="B1569" t="s">
        <v>4204</v>
      </c>
    </row>
    <row r="1570" spans="1:2">
      <c r="A1570" t="s">
        <v>9043</v>
      </c>
      <c r="B1570" t="s">
        <v>3727</v>
      </c>
    </row>
    <row r="1571" spans="1:2">
      <c r="A1571" t="s">
        <v>2271</v>
      </c>
      <c r="B1571" t="s">
        <v>4207</v>
      </c>
    </row>
    <row r="1572" spans="1:2">
      <c r="A1572" t="s">
        <v>9042</v>
      </c>
      <c r="B1572" t="s">
        <v>4204</v>
      </c>
    </row>
    <row r="1573" spans="1:2">
      <c r="A1573" t="s">
        <v>9043</v>
      </c>
      <c r="B1573" t="s">
        <v>3330</v>
      </c>
    </row>
    <row r="1574" spans="1:2">
      <c r="A1574" t="s">
        <v>2271</v>
      </c>
      <c r="B1574" t="s">
        <v>4208</v>
      </c>
    </row>
    <row r="1575" spans="1:2">
      <c r="A1575" t="s">
        <v>9042</v>
      </c>
      <c r="B1575" t="s">
        <v>4209</v>
      </c>
    </row>
    <row r="1576" spans="1:2">
      <c r="A1576" t="s">
        <v>9043</v>
      </c>
      <c r="B1576" t="s">
        <v>3229</v>
      </c>
    </row>
    <row r="1577" spans="1:2">
      <c r="A1577" t="s">
        <v>2271</v>
      </c>
      <c r="B1577" t="s">
        <v>4210</v>
      </c>
    </row>
    <row r="1578" spans="1:2">
      <c r="A1578" t="s">
        <v>9042</v>
      </c>
      <c r="B1578" t="s">
        <v>4211</v>
      </c>
    </row>
    <row r="1579" spans="1:2">
      <c r="A1579" t="s">
        <v>9043</v>
      </c>
      <c r="B1579" t="s">
        <v>3730</v>
      </c>
    </row>
    <row r="1580" spans="1:2">
      <c r="A1580" t="s">
        <v>2271</v>
      </c>
      <c r="B1580" t="s">
        <v>4212</v>
      </c>
    </row>
    <row r="1581" spans="1:2">
      <c r="A1581" t="s">
        <v>9042</v>
      </c>
      <c r="B1581" t="s">
        <v>4211</v>
      </c>
    </row>
    <row r="1582" spans="1:2">
      <c r="A1582" t="s">
        <v>9043</v>
      </c>
      <c r="B1582" t="s">
        <v>3730</v>
      </c>
    </row>
    <row r="1583" spans="1:2">
      <c r="A1583" t="s">
        <v>2271</v>
      </c>
      <c r="B1583" t="s">
        <v>4213</v>
      </c>
    </row>
    <row r="1584" spans="1:2">
      <c r="A1584" t="s">
        <v>9042</v>
      </c>
      <c r="B1584" t="s">
        <v>4214</v>
      </c>
    </row>
    <row r="1585" spans="1:2">
      <c r="A1585" t="s">
        <v>9043</v>
      </c>
      <c r="B1585" t="s">
        <v>3330</v>
      </c>
    </row>
    <row r="1586" spans="1:2">
      <c r="A1586" t="s">
        <v>2271</v>
      </c>
      <c r="B1586" t="s">
        <v>4215</v>
      </c>
    </row>
    <row r="1587" spans="1:2">
      <c r="A1587" t="s">
        <v>9042</v>
      </c>
      <c r="B1587" t="s">
        <v>4216</v>
      </c>
    </row>
    <row r="1588" spans="1:2">
      <c r="A1588" t="s">
        <v>9043</v>
      </c>
      <c r="B1588" t="s">
        <v>3736</v>
      </c>
    </row>
    <row r="1589" spans="1:2">
      <c r="A1589" t="s">
        <v>2271</v>
      </c>
      <c r="B1589" t="s">
        <v>4217</v>
      </c>
    </row>
    <row r="1590" spans="1:2">
      <c r="A1590" t="s">
        <v>9042</v>
      </c>
      <c r="B1590" t="s">
        <v>4218</v>
      </c>
    </row>
    <row r="1591" spans="1:2">
      <c r="A1591" t="s">
        <v>9043</v>
      </c>
      <c r="B1591" t="s">
        <v>3732</v>
      </c>
    </row>
    <row r="1592" spans="1:2">
      <c r="A1592" t="s">
        <v>2271</v>
      </c>
      <c r="B1592" t="s">
        <v>4219</v>
      </c>
    </row>
    <row r="1593" spans="1:2">
      <c r="A1593" t="s">
        <v>9042</v>
      </c>
      <c r="B1593" t="s">
        <v>4220</v>
      </c>
    </row>
    <row r="1594" spans="1:2">
      <c r="A1594" t="s">
        <v>9043</v>
      </c>
      <c r="B1594" t="s">
        <v>3495</v>
      </c>
    </row>
    <row r="1595" spans="1:2">
      <c r="A1595" t="s">
        <v>2271</v>
      </c>
      <c r="B1595" t="s">
        <v>4221</v>
      </c>
    </row>
    <row r="1596" spans="1:2">
      <c r="A1596" t="s">
        <v>9042</v>
      </c>
      <c r="B1596" t="s">
        <v>4220</v>
      </c>
    </row>
    <row r="1597" spans="1:2">
      <c r="A1597" t="s">
        <v>9043</v>
      </c>
      <c r="B1597" t="s">
        <v>3495</v>
      </c>
    </row>
    <row r="1598" spans="1:2">
      <c r="A1598" t="s">
        <v>2271</v>
      </c>
      <c r="B1598" t="s">
        <v>4222</v>
      </c>
    </row>
    <row r="1599" spans="1:2">
      <c r="A1599" t="s">
        <v>9042</v>
      </c>
      <c r="B1599" t="s">
        <v>4223</v>
      </c>
    </row>
    <row r="1600" spans="1:2">
      <c r="A1600" t="s">
        <v>9043</v>
      </c>
      <c r="B1600" t="s">
        <v>3730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415154-F6C1-4C77-A3C3-B72012434217}">
  <dimension ref="A1:D27"/>
  <sheetViews>
    <sheetView workbookViewId="0">
      <selection activeCell="A11" sqref="A11:C11"/>
    </sheetView>
  </sheetViews>
  <sheetFormatPr defaultRowHeight="14.4"/>
  <cols>
    <col min="1" max="1" width="41.109375" bestFit="1" customWidth="1"/>
    <col min="2" max="2" width="11.6640625" bestFit="1" customWidth="1"/>
    <col min="3" max="4" width="14.109375" bestFit="1" customWidth="1"/>
  </cols>
  <sheetData>
    <row r="1" spans="1:3">
      <c r="A1" t="s">
        <v>1232</v>
      </c>
    </row>
    <row r="2" spans="1:3">
      <c r="A2" t="s">
        <v>1233</v>
      </c>
      <c r="B2" t="s">
        <v>1234</v>
      </c>
      <c r="C2" s="1">
        <v>77299</v>
      </c>
    </row>
    <row r="3" spans="1:3">
      <c r="A3" t="s">
        <v>1236</v>
      </c>
      <c r="B3" t="s">
        <v>1235</v>
      </c>
      <c r="C3" s="1">
        <v>5001</v>
      </c>
    </row>
    <row r="4" spans="1:3">
      <c r="A4" t="s">
        <v>1237</v>
      </c>
      <c r="B4" s="32">
        <v>43831</v>
      </c>
      <c r="C4" s="1">
        <v>90000</v>
      </c>
    </row>
    <row r="5" spans="1:3">
      <c r="A5" t="s">
        <v>1239</v>
      </c>
      <c r="B5" t="s">
        <v>1238</v>
      </c>
      <c r="C5" s="1" t="s">
        <v>1240</v>
      </c>
    </row>
    <row r="6" spans="1:3">
      <c r="A6" t="s">
        <v>1242</v>
      </c>
      <c r="B6" t="s">
        <v>1241</v>
      </c>
      <c r="C6" s="1">
        <v>5000</v>
      </c>
    </row>
    <row r="7" spans="1:3">
      <c r="A7" s="33" t="s">
        <v>1243</v>
      </c>
      <c r="B7" s="32">
        <v>44378</v>
      </c>
      <c r="C7" s="1">
        <v>700000</v>
      </c>
    </row>
    <row r="8" spans="1:3">
      <c r="A8" t="s">
        <v>1244</v>
      </c>
      <c r="B8" s="32">
        <v>45658</v>
      </c>
      <c r="C8" s="1">
        <v>300000</v>
      </c>
    </row>
    <row r="9" spans="1:3">
      <c r="A9" t="s">
        <v>1245</v>
      </c>
      <c r="B9" s="32">
        <v>43405</v>
      </c>
      <c r="C9" s="1">
        <v>110000</v>
      </c>
    </row>
    <row r="10" spans="1:3">
      <c r="A10" t="s">
        <v>1246</v>
      </c>
      <c r="B10" s="32">
        <v>45536</v>
      </c>
      <c r="C10" s="1">
        <v>5000</v>
      </c>
    </row>
    <row r="11" spans="1:3">
      <c r="A11" t="s">
        <v>1247</v>
      </c>
      <c r="B11" s="32">
        <v>44440</v>
      </c>
      <c r="C11" s="1">
        <v>2365000</v>
      </c>
    </row>
    <row r="12" spans="1:3">
      <c r="A12" t="s">
        <v>1248</v>
      </c>
      <c r="B12" s="32">
        <v>44927</v>
      </c>
      <c r="C12" s="1">
        <v>100000</v>
      </c>
    </row>
    <row r="13" spans="1:3">
      <c r="A13" t="s">
        <v>1249</v>
      </c>
      <c r="B13" s="32">
        <v>2023</v>
      </c>
      <c r="C13" s="1">
        <v>125000</v>
      </c>
    </row>
    <row r="14" spans="1:3" ht="15">
      <c r="A14" s="34" t="s">
        <v>1250</v>
      </c>
      <c r="B14" s="32">
        <v>44348</v>
      </c>
      <c r="C14" s="1">
        <v>90000</v>
      </c>
    </row>
    <row r="15" spans="1:3">
      <c r="A15" t="s">
        <v>1251</v>
      </c>
      <c r="B15" s="32">
        <v>43344</v>
      </c>
      <c r="C15" s="1">
        <v>150000</v>
      </c>
    </row>
    <row r="16" spans="1:3">
      <c r="A16" t="s">
        <v>1252</v>
      </c>
      <c r="B16" s="32">
        <v>45323</v>
      </c>
      <c r="C16" s="1">
        <v>48270</v>
      </c>
    </row>
    <row r="17" spans="1:4">
      <c r="A17" t="s">
        <v>1253</v>
      </c>
      <c r="B17" s="32">
        <v>45717</v>
      </c>
      <c r="C17" s="1">
        <v>5000</v>
      </c>
    </row>
    <row r="18" spans="1:4">
      <c r="A18" t="s">
        <v>1254</v>
      </c>
      <c r="B18" s="32">
        <v>45931</v>
      </c>
      <c r="C18" s="1">
        <v>8000</v>
      </c>
    </row>
    <row r="19" spans="1:4">
      <c r="A19" t="s">
        <v>1255</v>
      </c>
      <c r="B19" s="32">
        <v>2018</v>
      </c>
      <c r="C19" s="1">
        <v>300000</v>
      </c>
    </row>
    <row r="20" spans="1:4">
      <c r="A20" s="35" t="s">
        <v>1256</v>
      </c>
      <c r="B20" s="32">
        <v>45870</v>
      </c>
      <c r="C20" s="1">
        <v>46000</v>
      </c>
    </row>
    <row r="21" spans="1:4">
      <c r="A21" s="36" t="s">
        <v>541</v>
      </c>
      <c r="B21" s="32">
        <v>2012</v>
      </c>
      <c r="C21" s="1">
        <v>160000</v>
      </c>
    </row>
    <row r="22" spans="1:4">
      <c r="A22" t="s">
        <v>1257</v>
      </c>
      <c r="B22" s="32">
        <v>2015</v>
      </c>
      <c r="C22" s="1">
        <v>7275</v>
      </c>
    </row>
    <row r="23" spans="1:4">
      <c r="A23" s="37" t="s">
        <v>1258</v>
      </c>
      <c r="B23" s="32">
        <v>2007</v>
      </c>
      <c r="C23" s="1">
        <v>950000</v>
      </c>
    </row>
    <row r="24" spans="1:4">
      <c r="A24" s="37" t="s">
        <v>1259</v>
      </c>
      <c r="B24" s="32">
        <v>2020</v>
      </c>
      <c r="C24" s="1">
        <v>30000</v>
      </c>
    </row>
    <row r="25" spans="1:4">
      <c r="A25" t="s">
        <v>1260</v>
      </c>
      <c r="B25" s="32">
        <v>2015</v>
      </c>
      <c r="C25" s="1">
        <v>45000</v>
      </c>
    </row>
    <row r="26" spans="1:4">
      <c r="A26" t="s">
        <v>1261</v>
      </c>
      <c r="B26" s="32">
        <v>2018</v>
      </c>
      <c r="C26" s="1">
        <v>7000</v>
      </c>
    </row>
    <row r="27" spans="1:4">
      <c r="D27" s="2">
        <f>SUM(C2:C26)</f>
        <v>5728845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E9DE0-707C-4703-A6EF-73D8B290E052}">
  <dimension ref="A1"/>
  <sheetViews>
    <sheetView workbookViewId="0"/>
  </sheetViews>
  <sheetFormatPr defaultRowHeight="14.4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E7BCB4-BAAA-4ED5-8D04-67361B56B654}">
  <dimension ref="A1:G18"/>
  <sheetViews>
    <sheetView workbookViewId="0">
      <selection activeCell="G15" sqref="G15"/>
    </sheetView>
  </sheetViews>
  <sheetFormatPr defaultRowHeight="14.4"/>
  <cols>
    <col min="1" max="1" width="19.109375" bestFit="1" customWidth="1"/>
    <col min="2" max="2" width="14.109375" style="40" bestFit="1" customWidth="1"/>
    <col min="3" max="6" width="14.109375" bestFit="1" customWidth="1"/>
    <col min="7" max="7" width="10.109375" bestFit="1" customWidth="1"/>
  </cols>
  <sheetData>
    <row r="1" spans="1:7">
      <c r="A1" t="s">
        <v>9126</v>
      </c>
    </row>
    <row r="2" spans="1:7">
      <c r="B2" s="40">
        <v>2026</v>
      </c>
      <c r="C2" s="40">
        <v>2027</v>
      </c>
      <c r="D2" s="40">
        <v>2028</v>
      </c>
      <c r="E2" s="40">
        <v>2029</v>
      </c>
      <c r="F2" s="40">
        <v>2030</v>
      </c>
    </row>
    <row r="3" spans="1:7">
      <c r="A3" t="s">
        <v>1270</v>
      </c>
      <c r="B3" s="244">
        <f>'Financials - Team Pay'!O46</f>
        <v>159519.95000000001</v>
      </c>
      <c r="C3" s="244">
        <f>'Financials - Team Pay'!AA46</f>
        <v>408799.87500000012</v>
      </c>
      <c r="D3" s="244">
        <f>'Financials - Team Pay'!AM46</f>
        <v>448679.86250000016</v>
      </c>
      <c r="E3" s="244">
        <f>'Financials - Team Pay'!AY46</f>
        <v>492198.80572500004</v>
      </c>
      <c r="F3" s="244">
        <f>'Financials - Team Pay'!BK46</f>
        <v>566028.62658375024</v>
      </c>
    </row>
    <row r="4" spans="1:7">
      <c r="A4" t="s">
        <v>12</v>
      </c>
      <c r="B4" s="244">
        <f>'Financials - Team Pay'!O47</f>
        <v>123511.995</v>
      </c>
      <c r="C4" s="244">
        <f>'Financials - Team Pay'!AA47</f>
        <v>188879.98437499997</v>
      </c>
      <c r="D4" s="244">
        <f>'Financials - Team Pay'!AM47</f>
        <v>191214.98281249995</v>
      </c>
      <c r="E4" s="244">
        <f>'Financials - Team Pay'!AY47</f>
        <v>203854.85071562498</v>
      </c>
      <c r="F4" s="244">
        <f>'Financials - Team Pay'!BK47</f>
        <v>220283.57832296879</v>
      </c>
    </row>
    <row r="5" spans="1:7">
      <c r="A5" t="s">
        <v>9120</v>
      </c>
      <c r="B5" s="244">
        <f>B3-B4</f>
        <v>36007.955000000016</v>
      </c>
      <c r="C5" s="244">
        <f>C3-C4</f>
        <v>219919.89062500015</v>
      </c>
      <c r="D5" s="244">
        <f>D3-D4</f>
        <v>257464.87968750022</v>
      </c>
      <c r="E5" s="244">
        <f>E3-E4</f>
        <v>288343.95500937506</v>
      </c>
      <c r="F5" s="244">
        <f>F3-F4</f>
        <v>345745.04826078145</v>
      </c>
    </row>
    <row r="8" spans="1:7">
      <c r="A8" t="s">
        <v>9055</v>
      </c>
      <c r="B8" s="78">
        <f>'Financials - Team Pay'!C66</f>
        <v>782.92000000000007</v>
      </c>
      <c r="C8" s="78">
        <f>'Financials - Team Pay'!D66</f>
        <v>861.2120000000001</v>
      </c>
      <c r="D8" s="78">
        <f>'Financials - Team Pay'!E66</f>
        <v>947.33320000000015</v>
      </c>
      <c r="E8" s="78">
        <f>'Financials - Team Pay'!F66</f>
        <v>1089.4331800000002</v>
      </c>
      <c r="F8" s="78">
        <f>'Financials - Team Pay'!G66</f>
        <v>1252.8481570000004</v>
      </c>
    </row>
    <row r="9" spans="1:7">
      <c r="A9" t="s">
        <v>9121</v>
      </c>
      <c r="B9" s="39">
        <f>'Financials - Team Pay'!O50</f>
        <v>382847.88000000006</v>
      </c>
      <c r="C9" s="2">
        <f>'Financials - Team Pay'!AA50</f>
        <v>421132.66800000006</v>
      </c>
      <c r="D9" s="2">
        <f>'Financials - Team Pay'!AM50</f>
        <v>463245.93480000005</v>
      </c>
      <c r="E9" s="2">
        <f>'Financials - Team Pay'!AY50</f>
        <v>532732.82502000011</v>
      </c>
      <c r="F9" s="2">
        <f>'Financials - Team Pay'!BK50</f>
        <v>612642.7487730002</v>
      </c>
    </row>
    <row r="11" spans="1:7">
      <c r="A11" s="84" t="s">
        <v>9122</v>
      </c>
      <c r="B11" s="40" t="s">
        <v>2209</v>
      </c>
      <c r="C11" s="40" t="s">
        <v>9092</v>
      </c>
      <c r="D11" s="40" t="s">
        <v>9101</v>
      </c>
      <c r="E11" s="40" t="s">
        <v>9094</v>
      </c>
      <c r="F11" s="40" t="s">
        <v>2210</v>
      </c>
    </row>
    <row r="12" spans="1:7">
      <c r="A12" t="s">
        <v>9124</v>
      </c>
      <c r="B12" s="82">
        <v>50000</v>
      </c>
      <c r="C12" s="247">
        <v>120000</v>
      </c>
      <c r="D12" s="247">
        <v>400000</v>
      </c>
      <c r="E12" s="247">
        <v>75000</v>
      </c>
      <c r="F12" s="247">
        <v>110000</v>
      </c>
      <c r="G12" s="40"/>
    </row>
    <row r="13" spans="1:7">
      <c r="A13" t="s">
        <v>9123</v>
      </c>
      <c r="B13" s="245">
        <f>$B$18</f>
        <v>1.4999999999999999E-2</v>
      </c>
      <c r="C13" s="245">
        <f t="shared" ref="C13:F13" si="0">$B$18</f>
        <v>1.4999999999999999E-2</v>
      </c>
      <c r="D13" s="245">
        <f t="shared" si="0"/>
        <v>1.4999999999999999E-2</v>
      </c>
      <c r="E13" s="245">
        <f t="shared" si="0"/>
        <v>1.4999999999999999E-2</v>
      </c>
      <c r="F13" s="245">
        <f t="shared" si="0"/>
        <v>1.4999999999999999E-2</v>
      </c>
      <c r="G13" s="40"/>
    </row>
    <row r="14" spans="1:7">
      <c r="A14" t="s">
        <v>9111</v>
      </c>
      <c r="B14" s="246">
        <f>B12*B13</f>
        <v>750</v>
      </c>
      <c r="C14" s="246">
        <f t="shared" ref="C14:F14" si="1">C12*C13</f>
        <v>1800</v>
      </c>
      <c r="D14" s="246">
        <f t="shared" si="1"/>
        <v>6000</v>
      </c>
      <c r="E14" s="246">
        <f t="shared" si="1"/>
        <v>1125</v>
      </c>
      <c r="F14" s="246">
        <f t="shared" si="1"/>
        <v>1650</v>
      </c>
      <c r="G14" s="40">
        <f>SUM(B14:F14)</f>
        <v>11325</v>
      </c>
    </row>
    <row r="15" spans="1:7">
      <c r="A15" t="s">
        <v>1270</v>
      </c>
      <c r="B15" s="244">
        <f>B14*$B$17</f>
        <v>134250</v>
      </c>
      <c r="C15" s="244">
        <f t="shared" ref="C15:F15" si="2">C14*$B$17</f>
        <v>322200</v>
      </c>
      <c r="D15" s="244">
        <f t="shared" si="2"/>
        <v>1074000</v>
      </c>
      <c r="E15" s="244">
        <f t="shared" si="2"/>
        <v>201375</v>
      </c>
      <c r="F15" s="244">
        <f t="shared" si="2"/>
        <v>295350</v>
      </c>
      <c r="G15" s="244">
        <f>SUM(B15:F15)</f>
        <v>2027175</v>
      </c>
    </row>
    <row r="17" spans="1:2">
      <c r="A17" t="s">
        <v>9125</v>
      </c>
      <c r="B17" s="248">
        <v>179</v>
      </c>
    </row>
    <row r="18" spans="1:2">
      <c r="A18" t="s">
        <v>9123</v>
      </c>
      <c r="B18" s="245">
        <v>1.4999999999999999E-2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EF3A10-EC55-46AA-8316-5D181F162333}">
  <dimension ref="A1:L14"/>
  <sheetViews>
    <sheetView workbookViewId="0">
      <selection activeCell="C6" sqref="C6:C10"/>
    </sheetView>
  </sheetViews>
  <sheetFormatPr defaultColWidth="13.21875" defaultRowHeight="14.4"/>
  <cols>
    <col min="2" max="2" width="17.33203125" bestFit="1" customWidth="1"/>
    <col min="4" max="4" width="14.5546875" bestFit="1" customWidth="1"/>
    <col min="5" max="5" width="17.77734375" style="214" bestFit="1" customWidth="1"/>
    <col min="6" max="6" width="20" bestFit="1" customWidth="1"/>
    <col min="9" max="9" width="15.109375" style="1" bestFit="1" customWidth="1"/>
  </cols>
  <sheetData>
    <row r="1" spans="1:12">
      <c r="A1" t="s">
        <v>9100</v>
      </c>
    </row>
    <row r="4" spans="1:12">
      <c r="B4" t="s">
        <v>9103</v>
      </c>
      <c r="C4" t="s">
        <v>9055</v>
      </c>
      <c r="D4" t="s">
        <v>9102</v>
      </c>
      <c r="E4" s="214" t="s">
        <v>9105</v>
      </c>
      <c r="F4" t="s">
        <v>9104</v>
      </c>
      <c r="G4" t="s">
        <v>9098</v>
      </c>
      <c r="H4" t="s">
        <v>9111</v>
      </c>
      <c r="I4" s="1" t="s">
        <v>9106</v>
      </c>
    </row>
    <row r="5" spans="1:12">
      <c r="A5" t="s">
        <v>2207</v>
      </c>
      <c r="B5" s="217">
        <v>2950</v>
      </c>
      <c r="C5" s="217">
        <v>65000</v>
      </c>
      <c r="D5" s="215">
        <v>30000</v>
      </c>
      <c r="E5" s="215">
        <f t="shared" ref="E5:E11" si="0">C5*D5</f>
        <v>1950000000</v>
      </c>
      <c r="F5" s="1">
        <v>299</v>
      </c>
      <c r="G5" s="218">
        <v>0.1</v>
      </c>
      <c r="H5" s="217">
        <f>C5*G5</f>
        <v>6500</v>
      </c>
      <c r="I5" s="1">
        <f>(C5*G5)*F5</f>
        <v>1943500</v>
      </c>
    </row>
    <row r="6" spans="1:12">
      <c r="A6" t="s">
        <v>2209</v>
      </c>
      <c r="B6" s="217">
        <v>12000</v>
      </c>
      <c r="C6" s="217">
        <v>50000</v>
      </c>
      <c r="D6" s="215">
        <v>20000</v>
      </c>
      <c r="E6" s="215">
        <f t="shared" si="0"/>
        <v>1000000000</v>
      </c>
      <c r="F6" s="1">
        <v>299</v>
      </c>
      <c r="G6" s="218">
        <v>0.1</v>
      </c>
      <c r="H6" s="217">
        <f t="shared" ref="H6:H11" si="1">C6*G6</f>
        <v>5000</v>
      </c>
      <c r="I6" s="1">
        <f>(C6*G6)*F6</f>
        <v>1495000</v>
      </c>
    </row>
    <row r="7" spans="1:12">
      <c r="A7" t="s">
        <v>9092</v>
      </c>
      <c r="B7" s="217">
        <v>21500</v>
      </c>
      <c r="C7" s="217">
        <v>120000</v>
      </c>
      <c r="D7" s="215">
        <v>35000</v>
      </c>
      <c r="E7" s="215">
        <f t="shared" si="0"/>
        <v>4200000000</v>
      </c>
      <c r="F7" s="1">
        <v>299</v>
      </c>
      <c r="G7" s="218">
        <v>0.1</v>
      </c>
      <c r="H7" s="217">
        <f t="shared" si="1"/>
        <v>12000</v>
      </c>
      <c r="I7" s="1">
        <f>(C7*G7)*F7</f>
        <v>3588000</v>
      </c>
      <c r="K7">
        <v>8000000</v>
      </c>
      <c r="L7" s="216">
        <f>K7/18</f>
        <v>444444.44444444444</v>
      </c>
    </row>
    <row r="8" spans="1:12">
      <c r="A8" t="s">
        <v>9101</v>
      </c>
      <c r="B8" s="217"/>
      <c r="C8" s="217">
        <v>400000</v>
      </c>
      <c r="D8" s="215">
        <v>5000</v>
      </c>
      <c r="E8" s="215">
        <f t="shared" si="0"/>
        <v>2000000000</v>
      </c>
      <c r="F8" s="1">
        <v>299</v>
      </c>
      <c r="G8" s="218">
        <v>0.1</v>
      </c>
      <c r="H8" s="217">
        <f t="shared" si="1"/>
        <v>40000</v>
      </c>
      <c r="I8" s="1">
        <f>(C10*G8)*F8</f>
        <v>3289000</v>
      </c>
    </row>
    <row r="9" spans="1:12">
      <c r="A9" t="s">
        <v>9094</v>
      </c>
      <c r="B9" s="217"/>
      <c r="C9" s="217">
        <v>75000</v>
      </c>
      <c r="D9" s="215">
        <v>10000</v>
      </c>
      <c r="E9" s="215">
        <f t="shared" si="0"/>
        <v>750000000</v>
      </c>
      <c r="F9" s="1">
        <v>299</v>
      </c>
      <c r="G9" s="218">
        <v>0.1</v>
      </c>
      <c r="H9" s="217">
        <f t="shared" si="1"/>
        <v>7500</v>
      </c>
      <c r="I9" s="1">
        <f>(C9*G9)*F9</f>
        <v>2242500</v>
      </c>
    </row>
    <row r="10" spans="1:12">
      <c r="A10" t="s">
        <v>2210</v>
      </c>
      <c r="B10" s="217"/>
      <c r="C10" s="217">
        <v>110000</v>
      </c>
      <c r="D10" s="215">
        <v>15000</v>
      </c>
      <c r="E10" s="215">
        <f t="shared" si="0"/>
        <v>1650000000</v>
      </c>
      <c r="F10" s="1">
        <v>299</v>
      </c>
      <c r="G10" s="218">
        <v>0.1</v>
      </c>
      <c r="H10" s="217">
        <f t="shared" si="1"/>
        <v>11000</v>
      </c>
      <c r="I10" s="1">
        <f>(C10*G10)*F10</f>
        <v>3289000</v>
      </c>
    </row>
    <row r="11" spans="1:12">
      <c r="A11" t="s">
        <v>9110</v>
      </c>
      <c r="B11" s="217">
        <v>3000</v>
      </c>
      <c r="C11" s="217">
        <v>375000</v>
      </c>
      <c r="D11" s="215">
        <v>3000</v>
      </c>
      <c r="E11" s="215">
        <f t="shared" si="0"/>
        <v>1125000000</v>
      </c>
      <c r="F11" s="1">
        <v>299</v>
      </c>
      <c r="G11" s="218">
        <v>0.1</v>
      </c>
      <c r="H11" s="217">
        <f t="shared" si="1"/>
        <v>37500</v>
      </c>
      <c r="I11" s="1">
        <f>(B11*G11)*F11</f>
        <v>89700</v>
      </c>
    </row>
    <row r="12" spans="1:12">
      <c r="E12" s="214">
        <f>SUM(E5:E11)</f>
        <v>12675000000</v>
      </c>
      <c r="G12" s="218"/>
      <c r="H12" s="216">
        <f>SUM(H5:H11)</f>
        <v>119500</v>
      </c>
      <c r="I12" s="1">
        <f>SUM(I5:I11)</f>
        <v>15936700</v>
      </c>
      <c r="J12" t="s">
        <v>9107</v>
      </c>
    </row>
    <row r="13" spans="1:12">
      <c r="I13" s="219">
        <v>6</v>
      </c>
      <c r="J13" t="s">
        <v>9109</v>
      </c>
    </row>
    <row r="14" spans="1:12">
      <c r="I14" s="1">
        <f>I12*I13</f>
        <v>95620200</v>
      </c>
      <c r="J14" t="s">
        <v>9108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BF58D-32B4-4548-A1B0-2A2DAD27FA62}">
  <dimension ref="A1:CL115"/>
  <sheetViews>
    <sheetView zoomScale="80" zoomScaleNormal="80" workbookViewId="0">
      <selection activeCell="B12" sqref="B12"/>
    </sheetView>
  </sheetViews>
  <sheetFormatPr defaultRowHeight="14.4"/>
  <cols>
    <col min="1" max="1" width="39" bestFit="1" customWidth="1"/>
    <col min="2" max="2" width="13.33203125" customWidth="1"/>
    <col min="3" max="3" width="15.33203125" style="40" customWidth="1"/>
    <col min="4" max="7" width="19.5546875" style="40" customWidth="1"/>
    <col min="8" max="8" width="31.21875" style="40" bestFit="1" customWidth="1"/>
    <col min="9" max="90" width="19.5546875" style="40" customWidth="1"/>
  </cols>
  <sheetData>
    <row r="1" spans="1:89">
      <c r="K1" s="107"/>
      <c r="W1" s="107">
        <f>W57*B6</f>
        <v>709021.5</v>
      </c>
      <c r="AI1" s="107">
        <f>AI57*B6</f>
        <v>794104.08000000007</v>
      </c>
      <c r="AU1" s="107">
        <f>AU57*B6</f>
        <v>889396.56959999993</v>
      </c>
      <c r="BG1" s="107">
        <f>BG41*B6</f>
        <v>996124.15795200004</v>
      </c>
      <c r="BS1" s="107">
        <f>BS41*B6</f>
        <v>1115659.0569062401</v>
      </c>
      <c r="CE1" s="107">
        <f>CE41*B6</f>
        <v>1115659.0569062401</v>
      </c>
      <c r="CJ1" s="107">
        <f>SUM(C1:CI1)</f>
        <v>5619964.4213644806</v>
      </c>
    </row>
    <row r="2" spans="1:89" ht="21">
      <c r="A2" s="92" t="s">
        <v>9071</v>
      </c>
      <c r="K2" s="107"/>
      <c r="W2" s="107">
        <f>W41*B2</f>
        <v>0</v>
      </c>
      <c r="AI2" s="40">
        <f>AI41*B2</f>
        <v>0</v>
      </c>
      <c r="AU2" s="107">
        <f>AV41*B2</f>
        <v>0</v>
      </c>
      <c r="BG2" s="107">
        <f>BG41*B2</f>
        <v>0</v>
      </c>
      <c r="BS2" s="107">
        <f>BS41*B2</f>
        <v>0</v>
      </c>
      <c r="CE2" s="107">
        <f>CE41*B2</f>
        <v>0</v>
      </c>
      <c r="CJ2" s="107">
        <f>SUM(C2:CI2)</f>
        <v>0</v>
      </c>
      <c r="CK2" s="107">
        <f>SUM(CJ1:CJ2)</f>
        <v>5619964.4213644806</v>
      </c>
    </row>
    <row r="3" spans="1:89" ht="15" thickBot="1"/>
    <row r="4" spans="1:89" ht="15" thickBot="1">
      <c r="D4" s="96">
        <v>2026</v>
      </c>
      <c r="E4" s="97">
        <v>2026</v>
      </c>
      <c r="F4" s="97">
        <v>2026</v>
      </c>
      <c r="G4" s="97">
        <v>2026</v>
      </c>
      <c r="H4" s="97">
        <v>2026</v>
      </c>
      <c r="I4" s="97">
        <v>2026</v>
      </c>
      <c r="J4" s="97">
        <v>2026</v>
      </c>
      <c r="K4" s="97">
        <v>2026</v>
      </c>
      <c r="L4" s="97">
        <v>2026</v>
      </c>
      <c r="M4" s="97">
        <v>2026</v>
      </c>
      <c r="N4" s="97">
        <v>2026</v>
      </c>
      <c r="O4" s="98">
        <v>2026</v>
      </c>
      <c r="P4" s="96">
        <v>2027</v>
      </c>
      <c r="Q4" s="97">
        <v>2027</v>
      </c>
      <c r="R4" s="97">
        <v>2027</v>
      </c>
      <c r="S4" s="97">
        <v>2027</v>
      </c>
      <c r="T4" s="97">
        <v>2027</v>
      </c>
      <c r="U4" s="97">
        <v>2027</v>
      </c>
      <c r="V4" s="97">
        <v>2027</v>
      </c>
      <c r="W4" s="97">
        <v>2027</v>
      </c>
      <c r="X4" s="97">
        <v>2027</v>
      </c>
      <c r="Y4" s="97">
        <v>2027</v>
      </c>
      <c r="Z4" s="97">
        <v>2027</v>
      </c>
      <c r="AA4" s="97">
        <v>2027</v>
      </c>
      <c r="AB4" s="96">
        <v>2028</v>
      </c>
      <c r="AC4" s="97">
        <v>2028</v>
      </c>
      <c r="AD4" s="97">
        <v>2028</v>
      </c>
      <c r="AE4" s="97">
        <v>2028</v>
      </c>
      <c r="AF4" s="97">
        <v>2028</v>
      </c>
      <c r="AG4" s="97">
        <v>2028</v>
      </c>
      <c r="AH4" s="97">
        <v>2028</v>
      </c>
      <c r="AI4" s="97">
        <v>2028</v>
      </c>
      <c r="AJ4" s="97">
        <v>2028</v>
      </c>
      <c r="AK4" s="97">
        <v>2028</v>
      </c>
      <c r="AL4" s="97">
        <v>2028</v>
      </c>
      <c r="AM4" s="98">
        <v>2028</v>
      </c>
      <c r="AN4" s="96">
        <v>2029</v>
      </c>
      <c r="AO4" s="97">
        <v>2029</v>
      </c>
      <c r="AP4" s="97">
        <v>2029</v>
      </c>
      <c r="AQ4" s="97">
        <v>2029</v>
      </c>
      <c r="AR4" s="97">
        <v>2029</v>
      </c>
      <c r="AS4" s="97">
        <v>2029</v>
      </c>
      <c r="AT4" s="97">
        <v>2029</v>
      </c>
      <c r="AU4" s="97">
        <v>2029</v>
      </c>
      <c r="AV4" s="97">
        <v>2029</v>
      </c>
      <c r="AW4" s="97">
        <v>2029</v>
      </c>
      <c r="AX4" s="97">
        <v>2029</v>
      </c>
      <c r="AY4" s="98">
        <v>2029</v>
      </c>
      <c r="AZ4" s="96">
        <v>2030</v>
      </c>
      <c r="BA4" s="97">
        <v>2030</v>
      </c>
      <c r="BB4" s="97">
        <v>2030</v>
      </c>
      <c r="BC4" s="97">
        <v>2030</v>
      </c>
      <c r="BD4" s="97">
        <v>2030</v>
      </c>
      <c r="BE4" s="97">
        <v>2030</v>
      </c>
      <c r="BF4" s="97">
        <v>2030</v>
      </c>
      <c r="BG4" s="97">
        <v>2030</v>
      </c>
      <c r="BH4" s="97">
        <v>2030</v>
      </c>
      <c r="BI4" s="97">
        <v>2030</v>
      </c>
      <c r="BJ4" s="97">
        <v>2030</v>
      </c>
      <c r="BK4" s="98">
        <v>2030</v>
      </c>
      <c r="BL4" s="97">
        <v>2031</v>
      </c>
      <c r="BM4" s="97">
        <v>2031</v>
      </c>
      <c r="BN4" s="97">
        <v>2031</v>
      </c>
      <c r="BO4" s="97">
        <v>2031</v>
      </c>
      <c r="BP4" s="97">
        <v>2031</v>
      </c>
      <c r="BQ4" s="97">
        <v>2031</v>
      </c>
      <c r="BR4" s="97">
        <v>2031</v>
      </c>
      <c r="BS4" s="97">
        <v>2031</v>
      </c>
      <c r="BT4" s="97">
        <v>2031</v>
      </c>
      <c r="BU4" s="97">
        <v>2031</v>
      </c>
      <c r="BV4" s="97">
        <v>2031</v>
      </c>
      <c r="BW4" s="97">
        <v>2031</v>
      </c>
      <c r="BX4" s="96">
        <v>2032</v>
      </c>
      <c r="BY4" s="97">
        <v>2032</v>
      </c>
      <c r="BZ4" s="97">
        <v>2032</v>
      </c>
      <c r="CA4" s="98">
        <v>2032</v>
      </c>
      <c r="CB4" s="98">
        <v>2032</v>
      </c>
      <c r="CC4" s="98">
        <v>2032</v>
      </c>
      <c r="CD4" s="98">
        <v>2032</v>
      </c>
      <c r="CE4" s="98">
        <v>2032</v>
      </c>
      <c r="CF4" s="98">
        <v>2032</v>
      </c>
      <c r="CG4" s="98">
        <v>2032</v>
      </c>
      <c r="CH4" s="98">
        <v>2032</v>
      </c>
      <c r="CI4" s="98">
        <v>2032</v>
      </c>
      <c r="CJ4" s="57"/>
      <c r="CK4" s="57"/>
    </row>
    <row r="5" spans="1:89" ht="15" thickBot="1">
      <c r="A5" s="90" t="s">
        <v>1270</v>
      </c>
      <c r="B5" s="57" t="s">
        <v>9072</v>
      </c>
      <c r="C5" s="57" t="s">
        <v>9073</v>
      </c>
      <c r="D5" s="99" t="s">
        <v>0</v>
      </c>
      <c r="E5" s="57" t="s">
        <v>1</v>
      </c>
      <c r="F5" s="57" t="s">
        <v>2</v>
      </c>
      <c r="G5" s="57" t="s">
        <v>3</v>
      </c>
      <c r="H5" s="57" t="s">
        <v>4</v>
      </c>
      <c r="I5" s="57" t="s">
        <v>5</v>
      </c>
      <c r="J5" s="57" t="s">
        <v>6</v>
      </c>
      <c r="K5" s="57" t="s">
        <v>7</v>
      </c>
      <c r="L5" s="57" t="s">
        <v>8</v>
      </c>
      <c r="M5" s="57" t="s">
        <v>9</v>
      </c>
      <c r="N5" s="57" t="s">
        <v>10</v>
      </c>
      <c r="O5" s="100" t="s">
        <v>11</v>
      </c>
      <c r="P5" s="125" t="s">
        <v>0</v>
      </c>
      <c r="Q5" s="126" t="s">
        <v>1</v>
      </c>
      <c r="R5" s="126" t="s">
        <v>2</v>
      </c>
      <c r="S5" s="126" t="s">
        <v>3</v>
      </c>
      <c r="T5" s="126" t="s">
        <v>4</v>
      </c>
      <c r="U5" s="126" t="s">
        <v>5</v>
      </c>
      <c r="V5" s="126" t="s">
        <v>6</v>
      </c>
      <c r="W5" s="126" t="s">
        <v>7</v>
      </c>
      <c r="X5" s="126" t="s">
        <v>8</v>
      </c>
      <c r="Y5" s="126" t="s">
        <v>9</v>
      </c>
      <c r="Z5" s="126" t="s">
        <v>10</v>
      </c>
      <c r="AA5" s="126" t="s">
        <v>11</v>
      </c>
      <c r="AB5" s="125" t="s">
        <v>0</v>
      </c>
      <c r="AC5" s="126" t="s">
        <v>1</v>
      </c>
      <c r="AD5" s="126" t="s">
        <v>2</v>
      </c>
      <c r="AE5" s="126" t="s">
        <v>3</v>
      </c>
      <c r="AF5" s="126" t="s">
        <v>4</v>
      </c>
      <c r="AG5" s="126" t="s">
        <v>5</v>
      </c>
      <c r="AH5" s="126" t="s">
        <v>6</v>
      </c>
      <c r="AI5" s="126" t="s">
        <v>7</v>
      </c>
      <c r="AJ5" s="126" t="s">
        <v>8</v>
      </c>
      <c r="AK5" s="126" t="s">
        <v>9</v>
      </c>
      <c r="AL5" s="126" t="s">
        <v>10</v>
      </c>
      <c r="AM5" s="127" t="s">
        <v>11</v>
      </c>
      <c r="AN5" s="125" t="s">
        <v>0</v>
      </c>
      <c r="AO5" s="126" t="s">
        <v>1</v>
      </c>
      <c r="AP5" s="126" t="s">
        <v>2</v>
      </c>
      <c r="AQ5" s="126" t="s">
        <v>3</v>
      </c>
      <c r="AR5" s="126" t="s">
        <v>4</v>
      </c>
      <c r="AS5" s="126" t="s">
        <v>5</v>
      </c>
      <c r="AT5" s="126" t="s">
        <v>6</v>
      </c>
      <c r="AU5" s="126" t="s">
        <v>7</v>
      </c>
      <c r="AV5" s="126" t="s">
        <v>8</v>
      </c>
      <c r="AW5" s="126" t="s">
        <v>9</v>
      </c>
      <c r="AX5" s="126" t="s">
        <v>10</v>
      </c>
      <c r="AY5" s="127" t="s">
        <v>11</v>
      </c>
      <c r="AZ5" s="125" t="s">
        <v>0</v>
      </c>
      <c r="BA5" s="126" t="s">
        <v>1</v>
      </c>
      <c r="BB5" s="126" t="s">
        <v>2</v>
      </c>
      <c r="BC5" s="126" t="s">
        <v>3</v>
      </c>
      <c r="BD5" s="126" t="s">
        <v>4</v>
      </c>
      <c r="BE5" s="126" t="s">
        <v>5</v>
      </c>
      <c r="BF5" s="126" t="s">
        <v>6</v>
      </c>
      <c r="BG5" s="126" t="s">
        <v>7</v>
      </c>
      <c r="BH5" s="126" t="s">
        <v>8</v>
      </c>
      <c r="BI5" s="126" t="s">
        <v>9</v>
      </c>
      <c r="BJ5" s="126" t="s">
        <v>10</v>
      </c>
      <c r="BK5" s="127" t="s">
        <v>11</v>
      </c>
      <c r="BL5" s="126" t="s">
        <v>0</v>
      </c>
      <c r="BM5" s="126" t="s">
        <v>1</v>
      </c>
      <c r="BN5" s="126" t="s">
        <v>2</v>
      </c>
      <c r="BO5" s="126" t="s">
        <v>3</v>
      </c>
      <c r="BP5" s="126" t="s">
        <v>4</v>
      </c>
      <c r="BQ5" s="126" t="s">
        <v>5</v>
      </c>
      <c r="BR5" s="126" t="s">
        <v>6</v>
      </c>
      <c r="BS5" s="126" t="s">
        <v>7</v>
      </c>
      <c r="BT5" s="126" t="s">
        <v>8</v>
      </c>
      <c r="BU5" s="126" t="s">
        <v>9</v>
      </c>
      <c r="BV5" s="126" t="s">
        <v>10</v>
      </c>
      <c r="BW5" s="126" t="s">
        <v>11</v>
      </c>
      <c r="BX5" s="125" t="s">
        <v>0</v>
      </c>
      <c r="BY5" s="126" t="s">
        <v>1</v>
      </c>
      <c r="BZ5" s="126" t="s">
        <v>2</v>
      </c>
      <c r="CA5" s="127" t="s">
        <v>3</v>
      </c>
      <c r="CB5" s="127" t="s">
        <v>4</v>
      </c>
      <c r="CC5" s="127" t="s">
        <v>5</v>
      </c>
      <c r="CD5" s="127" t="s">
        <v>6</v>
      </c>
      <c r="CE5" s="127" t="s">
        <v>7</v>
      </c>
      <c r="CF5" s="127" t="s">
        <v>8</v>
      </c>
      <c r="CG5" s="127" t="s">
        <v>9</v>
      </c>
      <c r="CH5" s="127" t="s">
        <v>10</v>
      </c>
      <c r="CI5" s="127" t="s">
        <v>11</v>
      </c>
      <c r="CJ5" s="40" t="s">
        <v>14</v>
      </c>
      <c r="CK5" s="57"/>
    </row>
    <row r="6" spans="1:89">
      <c r="A6" s="89" t="s">
        <v>9074</v>
      </c>
      <c r="B6" s="106">
        <v>97</v>
      </c>
      <c r="C6" s="104">
        <f>B6/12</f>
        <v>8.0833333333333339</v>
      </c>
      <c r="D6" s="197">
        <v>0</v>
      </c>
      <c r="E6" s="198">
        <f t="shared" ref="E6:J6" si="0">$C$6*E57</f>
        <v>0</v>
      </c>
      <c r="F6" s="198">
        <f t="shared" si="0"/>
        <v>0</v>
      </c>
      <c r="G6" s="198">
        <f t="shared" si="0"/>
        <v>0</v>
      </c>
      <c r="H6" s="198">
        <f t="shared" si="0"/>
        <v>0</v>
      </c>
      <c r="I6" s="198">
        <f t="shared" si="0"/>
        <v>0</v>
      </c>
      <c r="J6" s="198">
        <f t="shared" si="0"/>
        <v>0</v>
      </c>
      <c r="K6" s="198">
        <f>$C$6*K41</f>
        <v>49237.604166666672</v>
      </c>
      <c r="L6" s="198">
        <f t="shared" ref="L6:BW6" si="1">$C$6*L41</f>
        <v>49237.604166666672</v>
      </c>
      <c r="M6" s="198">
        <f t="shared" si="1"/>
        <v>49237.604166666672</v>
      </c>
      <c r="N6" s="198">
        <f t="shared" si="1"/>
        <v>49237.604166666672</v>
      </c>
      <c r="O6" s="198">
        <f t="shared" si="1"/>
        <v>49237.604166666672</v>
      </c>
      <c r="P6" s="198">
        <f t="shared" si="1"/>
        <v>49237.604166666672</v>
      </c>
      <c r="Q6" s="198">
        <f t="shared" si="1"/>
        <v>49237.604166666672</v>
      </c>
      <c r="R6" s="198">
        <f t="shared" si="1"/>
        <v>49237.604166666672</v>
      </c>
      <c r="S6" s="198">
        <f t="shared" si="1"/>
        <v>49237.604166666672</v>
      </c>
      <c r="T6" s="198">
        <f t="shared" si="1"/>
        <v>49237.604166666672</v>
      </c>
      <c r="U6" s="198">
        <f t="shared" si="1"/>
        <v>49237.604166666672</v>
      </c>
      <c r="V6" s="198">
        <f t="shared" si="1"/>
        <v>49237.604166666672</v>
      </c>
      <c r="W6" s="198">
        <f t="shared" si="1"/>
        <v>59085.125000000007</v>
      </c>
      <c r="X6" s="198">
        <f t="shared" si="1"/>
        <v>59085.125000000007</v>
      </c>
      <c r="Y6" s="198">
        <f t="shared" si="1"/>
        <v>59085.125000000007</v>
      </c>
      <c r="Z6" s="198">
        <f t="shared" si="1"/>
        <v>59085.125000000007</v>
      </c>
      <c r="AA6" s="198">
        <f t="shared" si="1"/>
        <v>59085.125000000007</v>
      </c>
      <c r="AB6" s="198">
        <f t="shared" si="1"/>
        <v>59085.125000000007</v>
      </c>
      <c r="AC6" s="198">
        <f t="shared" si="1"/>
        <v>59085.125000000007</v>
      </c>
      <c r="AD6" s="198">
        <f t="shared" si="1"/>
        <v>59085.125000000007</v>
      </c>
      <c r="AE6" s="198">
        <f t="shared" si="1"/>
        <v>59085.125000000007</v>
      </c>
      <c r="AF6" s="198">
        <f t="shared" si="1"/>
        <v>59085.125000000007</v>
      </c>
      <c r="AG6" s="198">
        <f t="shared" si="1"/>
        <v>59085.125000000007</v>
      </c>
      <c r="AH6" s="198">
        <f t="shared" si="1"/>
        <v>59085.125000000007</v>
      </c>
      <c r="AI6" s="198">
        <f t="shared" si="1"/>
        <v>66175.340000000011</v>
      </c>
      <c r="AJ6" s="198">
        <f t="shared" si="1"/>
        <v>66175.340000000011</v>
      </c>
      <c r="AK6" s="198">
        <f t="shared" si="1"/>
        <v>66175.340000000011</v>
      </c>
      <c r="AL6" s="198">
        <f t="shared" si="1"/>
        <v>66175.340000000011</v>
      </c>
      <c r="AM6" s="198">
        <f t="shared" si="1"/>
        <v>66175.340000000011</v>
      </c>
      <c r="AN6" s="198">
        <f t="shared" si="1"/>
        <v>66175.340000000011</v>
      </c>
      <c r="AO6" s="198">
        <f t="shared" si="1"/>
        <v>66175.340000000011</v>
      </c>
      <c r="AP6" s="198">
        <f t="shared" si="1"/>
        <v>66175.340000000011</v>
      </c>
      <c r="AQ6" s="198">
        <f t="shared" si="1"/>
        <v>66175.340000000011</v>
      </c>
      <c r="AR6" s="198">
        <f t="shared" si="1"/>
        <v>66175.340000000011</v>
      </c>
      <c r="AS6" s="198">
        <f t="shared" si="1"/>
        <v>66175.340000000011</v>
      </c>
      <c r="AT6" s="198">
        <f t="shared" si="1"/>
        <v>66175.340000000011</v>
      </c>
      <c r="AU6" s="198">
        <f t="shared" si="1"/>
        <v>74116.380799999999</v>
      </c>
      <c r="AV6" s="198">
        <f t="shared" si="1"/>
        <v>74116.380799999999</v>
      </c>
      <c r="AW6" s="198">
        <f t="shared" si="1"/>
        <v>74116.380799999999</v>
      </c>
      <c r="AX6" s="198">
        <f t="shared" si="1"/>
        <v>74116.380799999999</v>
      </c>
      <c r="AY6" s="198">
        <f t="shared" si="1"/>
        <v>74116.380799999999</v>
      </c>
      <c r="AZ6" s="198">
        <f t="shared" si="1"/>
        <v>74116.380799999999</v>
      </c>
      <c r="BA6" s="198">
        <f t="shared" si="1"/>
        <v>74116.380799999999</v>
      </c>
      <c r="BB6" s="198">
        <f t="shared" si="1"/>
        <v>74116.380799999999</v>
      </c>
      <c r="BC6" s="198">
        <f t="shared" si="1"/>
        <v>74116.380799999999</v>
      </c>
      <c r="BD6" s="198">
        <f t="shared" si="1"/>
        <v>74116.380799999999</v>
      </c>
      <c r="BE6" s="198">
        <f t="shared" si="1"/>
        <v>74116.380799999999</v>
      </c>
      <c r="BF6" s="198">
        <f t="shared" si="1"/>
        <v>74116.380799999999</v>
      </c>
      <c r="BG6" s="198">
        <f t="shared" si="1"/>
        <v>83010.346496000013</v>
      </c>
      <c r="BH6" s="198">
        <f t="shared" si="1"/>
        <v>83010.346496000013</v>
      </c>
      <c r="BI6" s="198">
        <f t="shared" si="1"/>
        <v>83010.346496000013</v>
      </c>
      <c r="BJ6" s="198">
        <f t="shared" si="1"/>
        <v>83010.346496000013</v>
      </c>
      <c r="BK6" s="198">
        <f t="shared" si="1"/>
        <v>83010.346496000013</v>
      </c>
      <c r="BL6" s="198">
        <f t="shared" si="1"/>
        <v>83010.346496000013</v>
      </c>
      <c r="BM6" s="198">
        <f t="shared" si="1"/>
        <v>83010.346496000013</v>
      </c>
      <c r="BN6" s="198">
        <f t="shared" si="1"/>
        <v>83010.346496000013</v>
      </c>
      <c r="BO6" s="198">
        <f t="shared" si="1"/>
        <v>83010.346496000013</v>
      </c>
      <c r="BP6" s="198">
        <f t="shared" si="1"/>
        <v>83010.346496000013</v>
      </c>
      <c r="BQ6" s="198">
        <f t="shared" si="1"/>
        <v>83010.346496000013</v>
      </c>
      <c r="BR6" s="198">
        <f t="shared" si="1"/>
        <v>83010.346496000013</v>
      </c>
      <c r="BS6" s="198">
        <f t="shared" si="1"/>
        <v>92971.588075520005</v>
      </c>
      <c r="BT6" s="198">
        <f t="shared" si="1"/>
        <v>92971.588075520005</v>
      </c>
      <c r="BU6" s="198">
        <f t="shared" si="1"/>
        <v>92971.588075520005</v>
      </c>
      <c r="BV6" s="198">
        <f t="shared" si="1"/>
        <v>92971.588075520005</v>
      </c>
      <c r="BW6" s="198">
        <f t="shared" si="1"/>
        <v>92971.588075520005</v>
      </c>
      <c r="BX6" s="198">
        <f t="shared" ref="BX6:CI6" si="2">$C$6*BX41</f>
        <v>92971.588075520005</v>
      </c>
      <c r="BY6" s="198">
        <f t="shared" si="2"/>
        <v>92971.588075520005</v>
      </c>
      <c r="BZ6" s="198">
        <f t="shared" si="2"/>
        <v>92971.588075520005</v>
      </c>
      <c r="CA6" s="198">
        <f t="shared" si="2"/>
        <v>92971.588075520005</v>
      </c>
      <c r="CB6" s="198">
        <f t="shared" si="2"/>
        <v>92971.588075520005</v>
      </c>
      <c r="CC6" s="198">
        <f t="shared" si="2"/>
        <v>92971.588075520005</v>
      </c>
      <c r="CD6" s="198">
        <f t="shared" si="2"/>
        <v>92971.588075520005</v>
      </c>
      <c r="CE6" s="198">
        <f t="shared" si="2"/>
        <v>92971.588075520005</v>
      </c>
      <c r="CF6" s="198">
        <f t="shared" si="2"/>
        <v>92971.588075520005</v>
      </c>
      <c r="CG6" s="198">
        <f t="shared" si="2"/>
        <v>92971.588075520005</v>
      </c>
      <c r="CH6" s="198">
        <f t="shared" si="2"/>
        <v>92971.588075520005</v>
      </c>
      <c r="CI6" s="198">
        <f t="shared" si="2"/>
        <v>92971.588075520005</v>
      </c>
      <c r="CJ6" s="105">
        <f>SUM(C6:CA6)</f>
        <v>4816249.933565015</v>
      </c>
      <c r="CK6" s="107"/>
    </row>
    <row r="7" spans="1:89">
      <c r="A7" s="89" t="s">
        <v>9075</v>
      </c>
      <c r="B7" s="106">
        <v>0</v>
      </c>
      <c r="C7" s="104">
        <f>B7/12</f>
        <v>0</v>
      </c>
      <c r="D7" s="111">
        <f>($C$7/12)*D57</f>
        <v>0</v>
      </c>
      <c r="E7" s="101">
        <f t="shared" ref="E7:BP7" si="3">($C$7/12)*E58</f>
        <v>0</v>
      </c>
      <c r="F7" s="101">
        <f t="shared" si="3"/>
        <v>0</v>
      </c>
      <c r="G7" s="101">
        <f t="shared" si="3"/>
        <v>0</v>
      </c>
      <c r="H7" s="101">
        <f t="shared" si="3"/>
        <v>0</v>
      </c>
      <c r="I7" s="101">
        <f t="shared" si="3"/>
        <v>0</v>
      </c>
      <c r="J7" s="101">
        <f t="shared" si="3"/>
        <v>0</v>
      </c>
      <c r="K7" s="101">
        <f t="shared" si="3"/>
        <v>0</v>
      </c>
      <c r="L7" s="101">
        <f t="shared" si="3"/>
        <v>0</v>
      </c>
      <c r="M7" s="101">
        <f t="shared" si="3"/>
        <v>0</v>
      </c>
      <c r="N7" s="101">
        <f t="shared" si="3"/>
        <v>0</v>
      </c>
      <c r="O7" s="112">
        <f t="shared" si="3"/>
        <v>0</v>
      </c>
      <c r="P7" s="128">
        <f t="shared" si="3"/>
        <v>0</v>
      </c>
      <c r="Q7" s="101">
        <f t="shared" si="3"/>
        <v>0</v>
      </c>
      <c r="R7" s="101">
        <f t="shared" si="3"/>
        <v>0</v>
      </c>
      <c r="S7" s="101">
        <f t="shared" si="3"/>
        <v>0</v>
      </c>
      <c r="T7" s="101">
        <f t="shared" si="3"/>
        <v>0</v>
      </c>
      <c r="U7" s="101">
        <f t="shared" si="3"/>
        <v>0</v>
      </c>
      <c r="V7" s="101">
        <f t="shared" si="3"/>
        <v>0</v>
      </c>
      <c r="W7" s="101">
        <f t="shared" si="3"/>
        <v>0</v>
      </c>
      <c r="X7" s="101">
        <f t="shared" si="3"/>
        <v>0</v>
      </c>
      <c r="Y7" s="101">
        <f t="shared" si="3"/>
        <v>0</v>
      </c>
      <c r="Z7" s="101">
        <f t="shared" si="3"/>
        <v>0</v>
      </c>
      <c r="AA7" s="179">
        <f t="shared" si="3"/>
        <v>0</v>
      </c>
      <c r="AB7" s="111">
        <f t="shared" si="3"/>
        <v>0</v>
      </c>
      <c r="AC7" s="101">
        <f t="shared" si="3"/>
        <v>0</v>
      </c>
      <c r="AD7" s="101">
        <f t="shared" si="3"/>
        <v>0</v>
      </c>
      <c r="AE7" s="101">
        <f t="shared" si="3"/>
        <v>0</v>
      </c>
      <c r="AF7" s="101">
        <f t="shared" si="3"/>
        <v>0</v>
      </c>
      <c r="AG7" s="101">
        <f t="shared" si="3"/>
        <v>0</v>
      </c>
      <c r="AH7" s="101">
        <f t="shared" si="3"/>
        <v>0</v>
      </c>
      <c r="AI7" s="101">
        <f t="shared" si="3"/>
        <v>0</v>
      </c>
      <c r="AJ7" s="101">
        <f t="shared" si="3"/>
        <v>0</v>
      </c>
      <c r="AK7" s="101">
        <f t="shared" si="3"/>
        <v>0</v>
      </c>
      <c r="AL7" s="101">
        <f t="shared" si="3"/>
        <v>0</v>
      </c>
      <c r="AM7" s="112">
        <f t="shared" si="3"/>
        <v>0</v>
      </c>
      <c r="AN7" s="111">
        <f t="shared" si="3"/>
        <v>0</v>
      </c>
      <c r="AO7" s="101">
        <f t="shared" si="3"/>
        <v>0</v>
      </c>
      <c r="AP7" s="101">
        <f t="shared" si="3"/>
        <v>0</v>
      </c>
      <c r="AQ7" s="101">
        <f t="shared" si="3"/>
        <v>0</v>
      </c>
      <c r="AR7" s="101">
        <f t="shared" si="3"/>
        <v>0</v>
      </c>
      <c r="AS7" s="101">
        <f t="shared" si="3"/>
        <v>0</v>
      </c>
      <c r="AT7" s="101">
        <f t="shared" si="3"/>
        <v>0</v>
      </c>
      <c r="AU7" s="101">
        <f t="shared" si="3"/>
        <v>0</v>
      </c>
      <c r="AV7" s="101">
        <f t="shared" si="3"/>
        <v>0</v>
      </c>
      <c r="AW7" s="101">
        <f t="shared" si="3"/>
        <v>0</v>
      </c>
      <c r="AX7" s="101">
        <f t="shared" si="3"/>
        <v>0</v>
      </c>
      <c r="AY7" s="112">
        <f t="shared" si="3"/>
        <v>0</v>
      </c>
      <c r="AZ7" s="111">
        <f t="shared" si="3"/>
        <v>0</v>
      </c>
      <c r="BA7" s="101">
        <f t="shared" si="3"/>
        <v>0</v>
      </c>
      <c r="BB7" s="101">
        <f t="shared" si="3"/>
        <v>0</v>
      </c>
      <c r="BC7" s="101">
        <f t="shared" si="3"/>
        <v>0</v>
      </c>
      <c r="BD7" s="101">
        <f t="shared" si="3"/>
        <v>0</v>
      </c>
      <c r="BE7" s="101">
        <f t="shared" si="3"/>
        <v>0</v>
      </c>
      <c r="BF7" s="101">
        <f t="shared" si="3"/>
        <v>0</v>
      </c>
      <c r="BG7" s="101">
        <f t="shared" si="3"/>
        <v>0</v>
      </c>
      <c r="BH7" s="101">
        <f t="shared" si="3"/>
        <v>0</v>
      </c>
      <c r="BI7" s="101">
        <f t="shared" si="3"/>
        <v>0</v>
      </c>
      <c r="BJ7" s="101">
        <f t="shared" si="3"/>
        <v>0</v>
      </c>
      <c r="BK7" s="112">
        <f t="shared" si="3"/>
        <v>0</v>
      </c>
      <c r="BL7" s="111">
        <f t="shared" si="3"/>
        <v>0</v>
      </c>
      <c r="BM7" s="101">
        <f t="shared" si="3"/>
        <v>0</v>
      </c>
      <c r="BN7" s="101">
        <f t="shared" si="3"/>
        <v>0</v>
      </c>
      <c r="BO7" s="101">
        <f t="shared" si="3"/>
        <v>0</v>
      </c>
      <c r="BP7" s="101">
        <f t="shared" si="3"/>
        <v>0</v>
      </c>
      <c r="BQ7" s="101">
        <f t="shared" ref="BQ7:CI7" si="4">($C$7/12)*BQ58</f>
        <v>0</v>
      </c>
      <c r="BR7" s="101">
        <f t="shared" si="4"/>
        <v>0</v>
      </c>
      <c r="BS7" s="101">
        <f t="shared" si="4"/>
        <v>0</v>
      </c>
      <c r="BT7" s="101">
        <f t="shared" si="4"/>
        <v>0</v>
      </c>
      <c r="BU7" s="101">
        <f t="shared" si="4"/>
        <v>0</v>
      </c>
      <c r="BV7" s="101">
        <f t="shared" si="4"/>
        <v>0</v>
      </c>
      <c r="BW7" s="112">
        <f t="shared" si="4"/>
        <v>0</v>
      </c>
      <c r="BX7" s="111">
        <f t="shared" si="4"/>
        <v>0</v>
      </c>
      <c r="BY7" s="101">
        <f t="shared" si="4"/>
        <v>0</v>
      </c>
      <c r="BZ7" s="101">
        <f t="shared" si="4"/>
        <v>0</v>
      </c>
      <c r="CA7" s="101">
        <f t="shared" si="4"/>
        <v>0</v>
      </c>
      <c r="CB7" s="101">
        <f t="shared" si="4"/>
        <v>0</v>
      </c>
      <c r="CC7" s="101">
        <f t="shared" si="4"/>
        <v>0</v>
      </c>
      <c r="CD7" s="101">
        <f t="shared" si="4"/>
        <v>0</v>
      </c>
      <c r="CE7" s="101">
        <f t="shared" si="4"/>
        <v>0</v>
      </c>
      <c r="CF7" s="101">
        <f t="shared" si="4"/>
        <v>0</v>
      </c>
      <c r="CG7" s="101">
        <f t="shared" si="4"/>
        <v>0</v>
      </c>
      <c r="CH7" s="101">
        <f t="shared" si="4"/>
        <v>0</v>
      </c>
      <c r="CI7" s="112">
        <f t="shared" si="4"/>
        <v>0</v>
      </c>
      <c r="CJ7" s="105">
        <f>SUM(D7:S7)</f>
        <v>0</v>
      </c>
      <c r="CK7" s="107"/>
    </row>
    <row r="8" spans="1:89">
      <c r="A8" s="89" t="s">
        <v>9076</v>
      </c>
      <c r="B8" s="106">
        <v>97</v>
      </c>
      <c r="C8" s="107">
        <f>B8/12</f>
        <v>8.0833333333333339</v>
      </c>
      <c r="D8" s="111">
        <f>$B$8*D58</f>
        <v>0</v>
      </c>
      <c r="E8" s="101">
        <f t="shared" ref="E8:J8" si="5">$B$8*E59</f>
        <v>0</v>
      </c>
      <c r="F8" s="101">
        <f t="shared" si="5"/>
        <v>0</v>
      </c>
      <c r="G8" s="101">
        <f t="shared" si="5"/>
        <v>0</v>
      </c>
      <c r="H8" s="101">
        <f t="shared" si="5"/>
        <v>0</v>
      </c>
      <c r="I8" s="101">
        <f t="shared" si="5"/>
        <v>0</v>
      </c>
      <c r="J8" s="101">
        <f t="shared" si="5"/>
        <v>0</v>
      </c>
      <c r="K8" s="101">
        <f>$C$8*K41</f>
        <v>49237.604166666672</v>
      </c>
      <c r="L8" s="101">
        <f t="shared" ref="L8:V8" si="6">$C$8*L41</f>
        <v>49237.604166666672</v>
      </c>
      <c r="M8" s="101">
        <f t="shared" si="6"/>
        <v>49237.604166666672</v>
      </c>
      <c r="N8" s="101">
        <f t="shared" si="6"/>
        <v>49237.604166666672</v>
      </c>
      <c r="O8" s="101">
        <f t="shared" si="6"/>
        <v>49237.604166666672</v>
      </c>
      <c r="P8" s="101">
        <f t="shared" si="6"/>
        <v>49237.604166666672</v>
      </c>
      <c r="Q8" s="101">
        <f t="shared" si="6"/>
        <v>49237.604166666672</v>
      </c>
      <c r="R8" s="101">
        <f t="shared" si="6"/>
        <v>49237.604166666672</v>
      </c>
      <c r="S8" s="101">
        <f t="shared" si="6"/>
        <v>49237.604166666672</v>
      </c>
      <c r="T8" s="101">
        <f t="shared" si="6"/>
        <v>49237.604166666672</v>
      </c>
      <c r="U8" s="101">
        <f t="shared" si="6"/>
        <v>49237.604166666672</v>
      </c>
      <c r="V8" s="101">
        <f t="shared" si="6"/>
        <v>49237.604166666672</v>
      </c>
      <c r="W8" s="101">
        <f>$C$8*W59</f>
        <v>59085.125000000007</v>
      </c>
      <c r="X8" s="101">
        <f t="shared" ref="X8:AH8" si="7">$C$8*X59</f>
        <v>59085.125000000007</v>
      </c>
      <c r="Y8" s="101">
        <f t="shared" si="7"/>
        <v>59085.125000000007</v>
      </c>
      <c r="Z8" s="101">
        <f t="shared" si="7"/>
        <v>59085.125000000007</v>
      </c>
      <c r="AA8" s="101">
        <f t="shared" si="7"/>
        <v>59085.125000000007</v>
      </c>
      <c r="AB8" s="101">
        <f t="shared" si="7"/>
        <v>59085.125000000007</v>
      </c>
      <c r="AC8" s="101">
        <f t="shared" si="7"/>
        <v>59085.125000000007</v>
      </c>
      <c r="AD8" s="101">
        <f t="shared" si="7"/>
        <v>59085.125000000007</v>
      </c>
      <c r="AE8" s="101">
        <f t="shared" si="7"/>
        <v>59085.125000000007</v>
      </c>
      <c r="AF8" s="101">
        <f t="shared" si="7"/>
        <v>59085.125000000007</v>
      </c>
      <c r="AG8" s="101">
        <f t="shared" si="7"/>
        <v>59085.125000000007</v>
      </c>
      <c r="AH8" s="101">
        <f t="shared" si="7"/>
        <v>59085.125000000007</v>
      </c>
      <c r="AI8" s="101">
        <f>$C$8*AI59</f>
        <v>66175.340000000011</v>
      </c>
      <c r="AJ8" s="101">
        <f t="shared" ref="AJ8:AT8" si="8">$C$8*AJ59</f>
        <v>66175.340000000011</v>
      </c>
      <c r="AK8" s="101">
        <f t="shared" si="8"/>
        <v>66175.340000000011</v>
      </c>
      <c r="AL8" s="101">
        <f t="shared" si="8"/>
        <v>66175.340000000011</v>
      </c>
      <c r="AM8" s="101">
        <f t="shared" si="8"/>
        <v>66175.340000000011</v>
      </c>
      <c r="AN8" s="101">
        <f t="shared" si="8"/>
        <v>66175.340000000011</v>
      </c>
      <c r="AO8" s="101">
        <f t="shared" si="8"/>
        <v>66175.340000000011</v>
      </c>
      <c r="AP8" s="101">
        <f t="shared" si="8"/>
        <v>66175.340000000011</v>
      </c>
      <c r="AQ8" s="101">
        <f t="shared" si="8"/>
        <v>66175.340000000011</v>
      </c>
      <c r="AR8" s="101">
        <f t="shared" si="8"/>
        <v>66175.340000000011</v>
      </c>
      <c r="AS8" s="101">
        <f t="shared" si="8"/>
        <v>66175.340000000011</v>
      </c>
      <c r="AT8" s="101">
        <f t="shared" si="8"/>
        <v>66175.340000000011</v>
      </c>
      <c r="AU8" s="101">
        <f>$C$8*AU59</f>
        <v>74116.380799999999</v>
      </c>
      <c r="AV8" s="101">
        <f t="shared" ref="AV8:BF8" si="9">$C$8*AV59</f>
        <v>74116.380799999999</v>
      </c>
      <c r="AW8" s="101">
        <f t="shared" si="9"/>
        <v>74116.380799999999</v>
      </c>
      <c r="AX8" s="101">
        <f t="shared" si="9"/>
        <v>74116.380799999999</v>
      </c>
      <c r="AY8" s="101">
        <f t="shared" si="9"/>
        <v>74116.380799999999</v>
      </c>
      <c r="AZ8" s="101">
        <f t="shared" si="9"/>
        <v>74116.380799999999</v>
      </c>
      <c r="BA8" s="101">
        <f t="shared" si="9"/>
        <v>74116.380799999999</v>
      </c>
      <c r="BB8" s="101">
        <f t="shared" si="9"/>
        <v>74116.380799999999</v>
      </c>
      <c r="BC8" s="101">
        <f t="shared" si="9"/>
        <v>74116.380799999999</v>
      </c>
      <c r="BD8" s="101">
        <f t="shared" si="9"/>
        <v>74116.380799999999</v>
      </c>
      <c r="BE8" s="101">
        <f t="shared" si="9"/>
        <v>74116.380799999999</v>
      </c>
      <c r="BF8" s="101">
        <f t="shared" si="9"/>
        <v>74116.380799999999</v>
      </c>
      <c r="BG8" s="101">
        <f>$C$8*BG59</f>
        <v>83010.346496000013</v>
      </c>
      <c r="BH8" s="101">
        <f t="shared" ref="BH8:BR8" si="10">$C$8*BH59</f>
        <v>83010.346496000013</v>
      </c>
      <c r="BI8" s="101">
        <f t="shared" si="10"/>
        <v>83010.346496000013</v>
      </c>
      <c r="BJ8" s="101">
        <f t="shared" si="10"/>
        <v>83010.346496000013</v>
      </c>
      <c r="BK8" s="101">
        <f t="shared" si="10"/>
        <v>83010.346496000013</v>
      </c>
      <c r="BL8" s="101">
        <f t="shared" si="10"/>
        <v>83010.346496000013</v>
      </c>
      <c r="BM8" s="101">
        <f t="shared" si="10"/>
        <v>83010.346496000013</v>
      </c>
      <c r="BN8" s="101">
        <f t="shared" si="10"/>
        <v>83010.346496000013</v>
      </c>
      <c r="BO8" s="101">
        <f t="shared" si="10"/>
        <v>83010.346496000013</v>
      </c>
      <c r="BP8" s="101">
        <f t="shared" si="10"/>
        <v>83010.346496000013</v>
      </c>
      <c r="BQ8" s="101">
        <f t="shared" si="10"/>
        <v>83010.346496000013</v>
      </c>
      <c r="BR8" s="101">
        <f t="shared" si="10"/>
        <v>83010.346496000013</v>
      </c>
      <c r="BS8" s="101">
        <f>$C$8*BS59</f>
        <v>92971.588075520005</v>
      </c>
      <c r="BT8" s="101">
        <f t="shared" ref="BT8:CD8" si="11">$C$8*BT59</f>
        <v>92971.588075520005</v>
      </c>
      <c r="BU8" s="101">
        <f t="shared" si="11"/>
        <v>92971.588075520005</v>
      </c>
      <c r="BV8" s="101">
        <f t="shared" si="11"/>
        <v>92971.588075520005</v>
      </c>
      <c r="BW8" s="101">
        <f t="shared" si="11"/>
        <v>92971.588075520005</v>
      </c>
      <c r="BX8" s="101">
        <f t="shared" si="11"/>
        <v>92971.588075520005</v>
      </c>
      <c r="BY8" s="101">
        <f t="shared" si="11"/>
        <v>92971.588075520005</v>
      </c>
      <c r="BZ8" s="101">
        <f t="shared" si="11"/>
        <v>92971.588075520005</v>
      </c>
      <c r="CA8" s="101">
        <f t="shared" si="11"/>
        <v>92971.588075520005</v>
      </c>
      <c r="CB8" s="101">
        <f t="shared" si="11"/>
        <v>92971.588075520005</v>
      </c>
      <c r="CC8" s="101">
        <f t="shared" si="11"/>
        <v>92971.588075520005</v>
      </c>
      <c r="CD8" s="101">
        <f t="shared" si="11"/>
        <v>92971.588075520005</v>
      </c>
      <c r="CE8" s="101">
        <f>$C$8*CE59</f>
        <v>92971.588075520005</v>
      </c>
      <c r="CF8" s="101">
        <f t="shared" ref="CF8:CI8" si="12">$C$8*CF59</f>
        <v>92971.588075520005</v>
      </c>
      <c r="CG8" s="101">
        <f t="shared" si="12"/>
        <v>92971.588075520005</v>
      </c>
      <c r="CH8" s="101">
        <f t="shared" si="12"/>
        <v>92971.588075520005</v>
      </c>
      <c r="CI8" s="101">
        <f t="shared" si="12"/>
        <v>92971.588075520005</v>
      </c>
      <c r="CJ8" s="105">
        <f>SUM(D8:CI8)</f>
        <v>5560014.5548358466</v>
      </c>
      <c r="CK8" s="107"/>
    </row>
    <row r="9" spans="1:89" ht="15" thickBot="1">
      <c r="A9" t="s">
        <v>2191</v>
      </c>
      <c r="B9" s="105">
        <v>5000</v>
      </c>
      <c r="C9" s="107"/>
      <c r="D9" s="111"/>
      <c r="E9" s="101"/>
      <c r="F9" s="101"/>
      <c r="G9" s="101"/>
      <c r="H9" s="101"/>
      <c r="I9" s="101"/>
      <c r="J9" s="101"/>
      <c r="K9" s="101">
        <v>0</v>
      </c>
      <c r="L9" s="101"/>
      <c r="M9" s="101"/>
      <c r="N9" s="101"/>
      <c r="O9" s="112"/>
      <c r="P9" s="129"/>
      <c r="Q9" s="129"/>
      <c r="R9" s="129"/>
      <c r="S9" s="129"/>
      <c r="T9" s="129"/>
      <c r="U9" s="129"/>
      <c r="V9" s="129"/>
      <c r="W9" s="129">
        <v>0</v>
      </c>
      <c r="X9" s="129"/>
      <c r="Y9" s="129"/>
      <c r="Z9" s="129"/>
      <c r="AA9" s="129"/>
      <c r="AB9" s="131"/>
      <c r="AC9" s="129"/>
      <c r="AD9" s="129"/>
      <c r="AE9" s="129"/>
      <c r="AF9" s="129"/>
      <c r="AG9" s="129"/>
      <c r="AH9" s="129"/>
      <c r="AI9" s="129">
        <v>10000</v>
      </c>
      <c r="AJ9" s="129"/>
      <c r="AK9" s="129"/>
      <c r="AL9" s="129"/>
      <c r="AM9" s="130"/>
      <c r="AN9" s="131"/>
      <c r="AO9" s="129"/>
      <c r="AP9" s="129"/>
      <c r="AQ9" s="129"/>
      <c r="AR9" s="129"/>
      <c r="AS9" s="129"/>
      <c r="AT9" s="129"/>
      <c r="AU9" s="129"/>
      <c r="AV9" s="129"/>
      <c r="AW9" s="129"/>
      <c r="AX9" s="129"/>
      <c r="AY9" s="130"/>
      <c r="AZ9" s="131"/>
      <c r="BA9" s="129"/>
      <c r="BB9" s="129"/>
      <c r="BC9" s="129"/>
      <c r="BD9" s="129"/>
      <c r="BE9" s="129"/>
      <c r="BF9" s="129"/>
      <c r="BG9" s="129"/>
      <c r="BH9" s="129"/>
      <c r="BI9" s="129"/>
      <c r="BJ9" s="129"/>
      <c r="BK9" s="130"/>
      <c r="BL9" s="131"/>
      <c r="BM9" s="129"/>
      <c r="BN9" s="129"/>
      <c r="BO9" s="129"/>
      <c r="BP9" s="129"/>
      <c r="BQ9" s="129"/>
      <c r="BR9" s="129"/>
      <c r="BS9" s="129"/>
      <c r="BT9" s="129"/>
      <c r="BU9" s="129"/>
      <c r="BV9" s="129"/>
      <c r="BW9" s="130"/>
      <c r="BX9" s="131"/>
      <c r="BY9" s="129"/>
      <c r="BZ9" s="129"/>
      <c r="CA9" s="129"/>
      <c r="CB9" s="129"/>
      <c r="CC9" s="129"/>
      <c r="CD9" s="129"/>
      <c r="CE9" s="129"/>
      <c r="CF9" s="129"/>
      <c r="CG9" s="129"/>
      <c r="CH9" s="129"/>
      <c r="CI9" s="130"/>
      <c r="CJ9" s="105"/>
      <c r="CK9" s="107"/>
    </row>
    <row r="10" spans="1:89" s="52" customFormat="1" ht="16.2" thickBot="1">
      <c r="A10" s="53" t="s">
        <v>2223</v>
      </c>
      <c r="B10" s="108"/>
      <c r="C10" s="108"/>
      <c r="D10" s="113">
        <f>SUM(D6:D8)</f>
        <v>0</v>
      </c>
      <c r="E10" s="102">
        <f t="shared" ref="E10:BP10" si="13">SUM(E6:E8)</f>
        <v>0</v>
      </c>
      <c r="F10" s="102">
        <f t="shared" si="13"/>
        <v>0</v>
      </c>
      <c r="G10" s="102">
        <f t="shared" si="13"/>
        <v>0</v>
      </c>
      <c r="H10" s="102">
        <f t="shared" si="13"/>
        <v>0</v>
      </c>
      <c r="I10" s="102">
        <f t="shared" si="13"/>
        <v>0</v>
      </c>
      <c r="J10" s="102">
        <f t="shared" si="13"/>
        <v>0</v>
      </c>
      <c r="K10" s="102">
        <f t="shared" si="13"/>
        <v>98475.208333333343</v>
      </c>
      <c r="L10" s="102">
        <f t="shared" si="13"/>
        <v>98475.208333333343</v>
      </c>
      <c r="M10" s="102">
        <f t="shared" si="13"/>
        <v>98475.208333333343</v>
      </c>
      <c r="N10" s="102">
        <f t="shared" si="13"/>
        <v>98475.208333333343</v>
      </c>
      <c r="O10" s="114">
        <f t="shared" si="13"/>
        <v>98475.208333333343</v>
      </c>
      <c r="P10" s="132">
        <f t="shared" si="13"/>
        <v>98475.208333333343</v>
      </c>
      <c r="Q10" s="102">
        <f t="shared" si="13"/>
        <v>98475.208333333343</v>
      </c>
      <c r="R10" s="102">
        <f t="shared" si="13"/>
        <v>98475.208333333343</v>
      </c>
      <c r="S10" s="102">
        <f t="shared" si="13"/>
        <v>98475.208333333343</v>
      </c>
      <c r="T10" s="102">
        <f t="shared" si="13"/>
        <v>98475.208333333343</v>
      </c>
      <c r="U10" s="102">
        <f t="shared" si="13"/>
        <v>98475.208333333343</v>
      </c>
      <c r="V10" s="102">
        <f t="shared" si="13"/>
        <v>98475.208333333343</v>
      </c>
      <c r="W10" s="102">
        <f t="shared" si="13"/>
        <v>118170.25000000001</v>
      </c>
      <c r="X10" s="102">
        <f t="shared" si="13"/>
        <v>118170.25000000001</v>
      </c>
      <c r="Y10" s="102">
        <f t="shared" si="13"/>
        <v>118170.25000000001</v>
      </c>
      <c r="Z10" s="102">
        <f t="shared" si="13"/>
        <v>118170.25000000001</v>
      </c>
      <c r="AA10" s="180">
        <f t="shared" si="13"/>
        <v>118170.25000000001</v>
      </c>
      <c r="AB10" s="113">
        <f t="shared" si="13"/>
        <v>118170.25000000001</v>
      </c>
      <c r="AC10" s="102">
        <f t="shared" si="13"/>
        <v>118170.25000000001</v>
      </c>
      <c r="AD10" s="102">
        <f t="shared" si="13"/>
        <v>118170.25000000001</v>
      </c>
      <c r="AE10" s="102">
        <f t="shared" si="13"/>
        <v>118170.25000000001</v>
      </c>
      <c r="AF10" s="102">
        <f t="shared" si="13"/>
        <v>118170.25000000001</v>
      </c>
      <c r="AG10" s="102">
        <f t="shared" si="13"/>
        <v>118170.25000000001</v>
      </c>
      <c r="AH10" s="102">
        <f t="shared" si="13"/>
        <v>118170.25000000001</v>
      </c>
      <c r="AI10" s="102">
        <f t="shared" si="13"/>
        <v>132350.68000000002</v>
      </c>
      <c r="AJ10" s="102">
        <f t="shared" si="13"/>
        <v>132350.68000000002</v>
      </c>
      <c r="AK10" s="102">
        <f t="shared" si="13"/>
        <v>132350.68000000002</v>
      </c>
      <c r="AL10" s="102">
        <f t="shared" si="13"/>
        <v>132350.68000000002</v>
      </c>
      <c r="AM10" s="114">
        <f t="shared" si="13"/>
        <v>132350.68000000002</v>
      </c>
      <c r="AN10" s="113">
        <f t="shared" si="13"/>
        <v>132350.68000000002</v>
      </c>
      <c r="AO10" s="102">
        <f t="shared" si="13"/>
        <v>132350.68000000002</v>
      </c>
      <c r="AP10" s="102">
        <f t="shared" si="13"/>
        <v>132350.68000000002</v>
      </c>
      <c r="AQ10" s="102">
        <f t="shared" si="13"/>
        <v>132350.68000000002</v>
      </c>
      <c r="AR10" s="102">
        <f t="shared" si="13"/>
        <v>132350.68000000002</v>
      </c>
      <c r="AS10" s="102">
        <f t="shared" si="13"/>
        <v>132350.68000000002</v>
      </c>
      <c r="AT10" s="102">
        <f t="shared" si="13"/>
        <v>132350.68000000002</v>
      </c>
      <c r="AU10" s="102">
        <f t="shared" si="13"/>
        <v>148232.7616</v>
      </c>
      <c r="AV10" s="102">
        <f t="shared" si="13"/>
        <v>148232.7616</v>
      </c>
      <c r="AW10" s="102">
        <f t="shared" si="13"/>
        <v>148232.7616</v>
      </c>
      <c r="AX10" s="102">
        <f t="shared" si="13"/>
        <v>148232.7616</v>
      </c>
      <c r="AY10" s="114">
        <f t="shared" si="13"/>
        <v>148232.7616</v>
      </c>
      <c r="AZ10" s="113">
        <f t="shared" si="13"/>
        <v>148232.7616</v>
      </c>
      <c r="BA10" s="102">
        <f t="shared" si="13"/>
        <v>148232.7616</v>
      </c>
      <c r="BB10" s="102">
        <f t="shared" si="13"/>
        <v>148232.7616</v>
      </c>
      <c r="BC10" s="102">
        <f t="shared" si="13"/>
        <v>148232.7616</v>
      </c>
      <c r="BD10" s="102">
        <f t="shared" si="13"/>
        <v>148232.7616</v>
      </c>
      <c r="BE10" s="102">
        <f t="shared" si="13"/>
        <v>148232.7616</v>
      </c>
      <c r="BF10" s="102">
        <f t="shared" si="13"/>
        <v>148232.7616</v>
      </c>
      <c r="BG10" s="102">
        <f t="shared" si="13"/>
        <v>166020.69299200003</v>
      </c>
      <c r="BH10" s="102">
        <f t="shared" si="13"/>
        <v>166020.69299200003</v>
      </c>
      <c r="BI10" s="102">
        <f t="shared" si="13"/>
        <v>166020.69299200003</v>
      </c>
      <c r="BJ10" s="102">
        <f t="shared" si="13"/>
        <v>166020.69299200003</v>
      </c>
      <c r="BK10" s="114">
        <f t="shared" si="13"/>
        <v>166020.69299200003</v>
      </c>
      <c r="BL10" s="113">
        <f t="shared" si="13"/>
        <v>166020.69299200003</v>
      </c>
      <c r="BM10" s="102">
        <f t="shared" si="13"/>
        <v>166020.69299200003</v>
      </c>
      <c r="BN10" s="102">
        <f t="shared" si="13"/>
        <v>166020.69299200003</v>
      </c>
      <c r="BO10" s="102">
        <f t="shared" si="13"/>
        <v>166020.69299200003</v>
      </c>
      <c r="BP10" s="102">
        <f t="shared" si="13"/>
        <v>166020.69299200003</v>
      </c>
      <c r="BQ10" s="102">
        <f t="shared" ref="BQ10:CI10" si="14">SUM(BQ6:BQ8)</f>
        <v>166020.69299200003</v>
      </c>
      <c r="BR10" s="102">
        <f t="shared" si="14"/>
        <v>166020.69299200003</v>
      </c>
      <c r="BS10" s="102">
        <f t="shared" si="14"/>
        <v>185943.17615104001</v>
      </c>
      <c r="BT10" s="102">
        <f t="shared" si="14"/>
        <v>185943.17615104001</v>
      </c>
      <c r="BU10" s="102">
        <f t="shared" si="14"/>
        <v>185943.17615104001</v>
      </c>
      <c r="BV10" s="102">
        <f t="shared" si="14"/>
        <v>185943.17615104001</v>
      </c>
      <c r="BW10" s="114">
        <f t="shared" si="14"/>
        <v>185943.17615104001</v>
      </c>
      <c r="BX10" s="113">
        <f t="shared" si="14"/>
        <v>185943.17615104001</v>
      </c>
      <c r="BY10" s="102">
        <f t="shared" si="14"/>
        <v>185943.17615104001</v>
      </c>
      <c r="BZ10" s="102">
        <f t="shared" si="14"/>
        <v>185943.17615104001</v>
      </c>
      <c r="CA10" s="102">
        <f t="shared" si="14"/>
        <v>185943.17615104001</v>
      </c>
      <c r="CB10" s="102">
        <f t="shared" si="14"/>
        <v>185943.17615104001</v>
      </c>
      <c r="CC10" s="102">
        <f t="shared" si="14"/>
        <v>185943.17615104001</v>
      </c>
      <c r="CD10" s="102">
        <f t="shared" si="14"/>
        <v>185943.17615104001</v>
      </c>
      <c r="CE10" s="102">
        <f t="shared" si="14"/>
        <v>185943.17615104001</v>
      </c>
      <c r="CF10" s="102">
        <f t="shared" si="14"/>
        <v>185943.17615104001</v>
      </c>
      <c r="CG10" s="102">
        <f t="shared" si="14"/>
        <v>185943.17615104001</v>
      </c>
      <c r="CH10" s="102">
        <f t="shared" si="14"/>
        <v>185943.17615104001</v>
      </c>
      <c r="CI10" s="114">
        <f t="shared" si="14"/>
        <v>185943.17615104001</v>
      </c>
      <c r="CJ10" s="110">
        <f>SUM(D10:CI10)</f>
        <v>11120029.109671693</v>
      </c>
      <c r="CK10" s="108"/>
    </row>
    <row r="11" spans="1:89" ht="15" thickBot="1">
      <c r="B11" s="107"/>
      <c r="C11" s="107"/>
      <c r="D11" s="111"/>
      <c r="E11" s="101"/>
      <c r="F11" s="101"/>
      <c r="G11" s="101"/>
      <c r="H11" s="101"/>
      <c r="I11" s="101"/>
      <c r="J11" s="101"/>
      <c r="K11" s="101"/>
      <c r="L11" s="101"/>
      <c r="M11" s="101"/>
      <c r="N11" s="101"/>
      <c r="O11" s="112"/>
      <c r="P11" s="107"/>
      <c r="Q11" s="107"/>
      <c r="R11" s="107"/>
      <c r="S11" s="107"/>
      <c r="T11" s="107"/>
      <c r="U11" s="107"/>
      <c r="V11" s="107"/>
      <c r="W11" s="107"/>
      <c r="X11" s="107"/>
      <c r="Y11" s="107"/>
      <c r="Z11" s="107"/>
      <c r="AA11" s="107"/>
      <c r="AB11" s="134"/>
      <c r="AC11" s="107"/>
      <c r="AD11" s="107"/>
      <c r="AE11" s="107"/>
      <c r="AF11" s="107"/>
      <c r="AG11" s="107"/>
      <c r="AH11" s="107"/>
      <c r="AI11" s="107"/>
      <c r="AJ11" s="107"/>
      <c r="AK11" s="107"/>
      <c r="AL11" s="107"/>
      <c r="AM11" s="133"/>
      <c r="AN11" s="134"/>
      <c r="AO11" s="107"/>
      <c r="AP11" s="107"/>
      <c r="AQ11" s="107"/>
      <c r="AR11" s="107"/>
      <c r="AS11" s="107"/>
      <c r="AT11" s="107"/>
      <c r="AU11" s="107"/>
      <c r="AV11" s="107"/>
      <c r="AW11" s="107"/>
      <c r="AX11" s="107"/>
      <c r="AY11" s="133"/>
      <c r="AZ11" s="134"/>
      <c r="BA11" s="107"/>
      <c r="BB11" s="107"/>
      <c r="BC11" s="107"/>
      <c r="BD11" s="107"/>
      <c r="BE11" s="107"/>
      <c r="BF11" s="107"/>
      <c r="BG11" s="107"/>
      <c r="BH11" s="107"/>
      <c r="BI11" s="107"/>
      <c r="BJ11" s="107"/>
      <c r="BK11" s="133"/>
      <c r="BL11" s="134"/>
      <c r="BM11" s="107"/>
      <c r="BN11" s="107"/>
      <c r="BO11" s="107"/>
      <c r="BP11" s="107"/>
      <c r="BQ11" s="107"/>
      <c r="BR11" s="107"/>
      <c r="BS11" s="107"/>
      <c r="BT11" s="107"/>
      <c r="BU11" s="107"/>
      <c r="BV11" s="107"/>
      <c r="BW11" s="133"/>
      <c r="BX11" s="134"/>
      <c r="BY11" s="107"/>
      <c r="BZ11" s="107"/>
      <c r="CA11" s="107"/>
      <c r="CB11" s="107"/>
      <c r="CC11" s="107"/>
      <c r="CD11" s="107"/>
      <c r="CE11" s="107"/>
      <c r="CF11" s="107"/>
      <c r="CG11" s="107"/>
      <c r="CH11" s="107"/>
      <c r="CI11" s="133"/>
      <c r="CJ11" s="107"/>
      <c r="CK11" s="107"/>
    </row>
    <row r="12" spans="1:89">
      <c r="A12" s="90" t="s">
        <v>12</v>
      </c>
      <c r="B12" s="120"/>
      <c r="C12" s="107"/>
      <c r="D12" s="111"/>
      <c r="E12" s="101"/>
      <c r="F12" s="101"/>
      <c r="G12" s="101"/>
      <c r="H12" s="101"/>
      <c r="I12" s="101"/>
      <c r="J12" s="101"/>
      <c r="K12" s="101"/>
      <c r="L12" s="101"/>
      <c r="M12" s="101"/>
      <c r="N12" s="101"/>
      <c r="O12" s="112"/>
      <c r="P12" s="107"/>
      <c r="Q12" s="107"/>
      <c r="R12" s="107"/>
      <c r="S12" s="107"/>
      <c r="T12" s="107"/>
      <c r="U12" s="107"/>
      <c r="V12" s="107"/>
      <c r="W12" s="107"/>
      <c r="X12" s="107"/>
      <c r="Y12" s="107"/>
      <c r="Z12" s="107"/>
      <c r="AA12" s="107"/>
      <c r="AB12" s="134"/>
      <c r="AC12" s="107"/>
      <c r="AD12" s="107"/>
      <c r="AE12" s="107"/>
      <c r="AF12" s="107"/>
      <c r="AG12" s="107"/>
      <c r="AH12" s="107"/>
      <c r="AI12" s="107"/>
      <c r="AJ12" s="107"/>
      <c r="AK12" s="107"/>
      <c r="AL12" s="107"/>
      <c r="AM12" s="133"/>
      <c r="AN12" s="134"/>
      <c r="AO12" s="107"/>
      <c r="AP12" s="107"/>
      <c r="AQ12" s="107"/>
      <c r="AR12" s="107"/>
      <c r="AS12" s="107"/>
      <c r="AT12" s="107"/>
      <c r="AU12" s="107"/>
      <c r="AV12" s="107"/>
      <c r="AW12" s="107"/>
      <c r="AX12" s="107"/>
      <c r="AY12" s="133"/>
      <c r="AZ12" s="134"/>
      <c r="BA12" s="107"/>
      <c r="BB12" s="107"/>
      <c r="BC12" s="107"/>
      <c r="BD12" s="107"/>
      <c r="BE12" s="107"/>
      <c r="BF12" s="107"/>
      <c r="BG12" s="107"/>
      <c r="BH12" s="107"/>
      <c r="BI12" s="107"/>
      <c r="BJ12" s="107"/>
      <c r="BK12" s="133"/>
      <c r="BL12" s="134"/>
      <c r="BM12" s="107"/>
      <c r="BN12" s="107"/>
      <c r="BO12" s="107"/>
      <c r="BP12" s="107"/>
      <c r="BQ12" s="107"/>
      <c r="BR12" s="107"/>
      <c r="BS12" s="107"/>
      <c r="BT12" s="107"/>
      <c r="BU12" s="107"/>
      <c r="BV12" s="107"/>
      <c r="BW12" s="133"/>
      <c r="BX12" s="134"/>
      <c r="BY12" s="107"/>
      <c r="BZ12" s="107"/>
      <c r="CA12" s="107"/>
      <c r="CB12" s="107"/>
      <c r="CC12" s="107"/>
      <c r="CD12" s="107"/>
      <c r="CE12" s="107"/>
      <c r="CF12" s="107"/>
      <c r="CG12" s="107"/>
      <c r="CH12" s="107"/>
      <c r="CI12" s="133"/>
      <c r="CJ12" s="107"/>
      <c r="CK12" s="107"/>
    </row>
    <row r="13" spans="1:89">
      <c r="A13" s="91" t="s">
        <v>9097</v>
      </c>
      <c r="B13" s="107"/>
      <c r="C13" s="105">
        <v>1750</v>
      </c>
      <c r="D13" s="115">
        <v>0</v>
      </c>
      <c r="E13" s="103">
        <v>0</v>
      </c>
      <c r="F13" s="103"/>
      <c r="G13" s="103"/>
      <c r="H13" s="103"/>
      <c r="I13" s="103">
        <v>1750</v>
      </c>
      <c r="J13" s="103">
        <f t="shared" ref="J13:BU13" si="15">$C$13</f>
        <v>1750</v>
      </c>
      <c r="K13" s="103">
        <f t="shared" si="15"/>
        <v>1750</v>
      </c>
      <c r="L13" s="103">
        <f t="shared" si="15"/>
        <v>1750</v>
      </c>
      <c r="M13" s="103">
        <f t="shared" si="15"/>
        <v>1750</v>
      </c>
      <c r="N13" s="103">
        <f t="shared" si="15"/>
        <v>1750</v>
      </c>
      <c r="O13" s="116">
        <f t="shared" si="15"/>
        <v>1750</v>
      </c>
      <c r="P13" s="121">
        <f t="shared" si="15"/>
        <v>1750</v>
      </c>
      <c r="Q13" s="103">
        <f t="shared" si="15"/>
        <v>1750</v>
      </c>
      <c r="R13" s="103">
        <f t="shared" si="15"/>
        <v>1750</v>
      </c>
      <c r="S13" s="103">
        <f t="shared" si="15"/>
        <v>1750</v>
      </c>
      <c r="T13" s="103">
        <f t="shared" si="15"/>
        <v>1750</v>
      </c>
      <c r="U13" s="103">
        <f t="shared" si="15"/>
        <v>1750</v>
      </c>
      <c r="V13" s="103">
        <f t="shared" si="15"/>
        <v>1750</v>
      </c>
      <c r="W13" s="103">
        <f t="shared" si="15"/>
        <v>1750</v>
      </c>
      <c r="X13" s="103">
        <f t="shared" si="15"/>
        <v>1750</v>
      </c>
      <c r="Y13" s="103">
        <f t="shared" si="15"/>
        <v>1750</v>
      </c>
      <c r="Z13" s="103">
        <f t="shared" si="15"/>
        <v>1750</v>
      </c>
      <c r="AA13" s="181">
        <f t="shared" si="15"/>
        <v>1750</v>
      </c>
      <c r="AB13" s="115">
        <f t="shared" si="15"/>
        <v>1750</v>
      </c>
      <c r="AC13" s="103">
        <f t="shared" si="15"/>
        <v>1750</v>
      </c>
      <c r="AD13" s="103">
        <f t="shared" si="15"/>
        <v>1750</v>
      </c>
      <c r="AE13" s="103">
        <f t="shared" si="15"/>
        <v>1750</v>
      </c>
      <c r="AF13" s="103">
        <f t="shared" si="15"/>
        <v>1750</v>
      </c>
      <c r="AG13" s="103">
        <f t="shared" si="15"/>
        <v>1750</v>
      </c>
      <c r="AH13" s="103">
        <f t="shared" si="15"/>
        <v>1750</v>
      </c>
      <c r="AI13" s="103">
        <f t="shared" si="15"/>
        <v>1750</v>
      </c>
      <c r="AJ13" s="103">
        <f t="shared" si="15"/>
        <v>1750</v>
      </c>
      <c r="AK13" s="103">
        <f t="shared" si="15"/>
        <v>1750</v>
      </c>
      <c r="AL13" s="103">
        <f t="shared" si="15"/>
        <v>1750</v>
      </c>
      <c r="AM13" s="116">
        <f t="shared" si="15"/>
        <v>1750</v>
      </c>
      <c r="AN13" s="115">
        <f t="shared" si="15"/>
        <v>1750</v>
      </c>
      <c r="AO13" s="103">
        <f t="shared" si="15"/>
        <v>1750</v>
      </c>
      <c r="AP13" s="103">
        <f t="shared" si="15"/>
        <v>1750</v>
      </c>
      <c r="AQ13" s="103">
        <f t="shared" si="15"/>
        <v>1750</v>
      </c>
      <c r="AR13" s="103">
        <f t="shared" si="15"/>
        <v>1750</v>
      </c>
      <c r="AS13" s="103">
        <f t="shared" si="15"/>
        <v>1750</v>
      </c>
      <c r="AT13" s="103">
        <f t="shared" si="15"/>
        <v>1750</v>
      </c>
      <c r="AU13" s="103">
        <f t="shared" si="15"/>
        <v>1750</v>
      </c>
      <c r="AV13" s="103">
        <f t="shared" si="15"/>
        <v>1750</v>
      </c>
      <c r="AW13" s="103">
        <f t="shared" si="15"/>
        <v>1750</v>
      </c>
      <c r="AX13" s="103">
        <f t="shared" si="15"/>
        <v>1750</v>
      </c>
      <c r="AY13" s="116">
        <f t="shared" si="15"/>
        <v>1750</v>
      </c>
      <c r="AZ13" s="115">
        <f t="shared" si="15"/>
        <v>1750</v>
      </c>
      <c r="BA13" s="103">
        <f t="shared" si="15"/>
        <v>1750</v>
      </c>
      <c r="BB13" s="103">
        <f t="shared" si="15"/>
        <v>1750</v>
      </c>
      <c r="BC13" s="103">
        <f t="shared" si="15"/>
        <v>1750</v>
      </c>
      <c r="BD13" s="103">
        <f t="shared" si="15"/>
        <v>1750</v>
      </c>
      <c r="BE13" s="103">
        <f t="shared" si="15"/>
        <v>1750</v>
      </c>
      <c r="BF13" s="103">
        <f t="shared" si="15"/>
        <v>1750</v>
      </c>
      <c r="BG13" s="103">
        <f t="shared" si="15"/>
        <v>1750</v>
      </c>
      <c r="BH13" s="103">
        <f t="shared" si="15"/>
        <v>1750</v>
      </c>
      <c r="BI13" s="103">
        <f t="shared" si="15"/>
        <v>1750</v>
      </c>
      <c r="BJ13" s="103">
        <f t="shared" si="15"/>
        <v>1750</v>
      </c>
      <c r="BK13" s="116">
        <f t="shared" si="15"/>
        <v>1750</v>
      </c>
      <c r="BL13" s="115">
        <f t="shared" si="15"/>
        <v>1750</v>
      </c>
      <c r="BM13" s="103">
        <f t="shared" si="15"/>
        <v>1750</v>
      </c>
      <c r="BN13" s="103">
        <f t="shared" si="15"/>
        <v>1750</v>
      </c>
      <c r="BO13" s="103">
        <f t="shared" si="15"/>
        <v>1750</v>
      </c>
      <c r="BP13" s="103">
        <f t="shared" si="15"/>
        <v>1750</v>
      </c>
      <c r="BQ13" s="103">
        <f t="shared" si="15"/>
        <v>1750</v>
      </c>
      <c r="BR13" s="103">
        <f t="shared" si="15"/>
        <v>1750</v>
      </c>
      <c r="BS13" s="103">
        <f t="shared" si="15"/>
        <v>1750</v>
      </c>
      <c r="BT13" s="103">
        <f t="shared" si="15"/>
        <v>1750</v>
      </c>
      <c r="BU13" s="103">
        <f t="shared" si="15"/>
        <v>1750</v>
      </c>
      <c r="BV13" s="103">
        <f t="shared" ref="BV13:CI13" si="16">$C$13</f>
        <v>1750</v>
      </c>
      <c r="BW13" s="116">
        <f t="shared" si="16"/>
        <v>1750</v>
      </c>
      <c r="BX13" s="115">
        <f t="shared" si="16"/>
        <v>1750</v>
      </c>
      <c r="BY13" s="103">
        <f t="shared" si="16"/>
        <v>1750</v>
      </c>
      <c r="BZ13" s="103">
        <f t="shared" si="16"/>
        <v>1750</v>
      </c>
      <c r="CA13" s="103">
        <f t="shared" si="16"/>
        <v>1750</v>
      </c>
      <c r="CB13" s="103">
        <f t="shared" si="16"/>
        <v>1750</v>
      </c>
      <c r="CC13" s="103">
        <f t="shared" si="16"/>
        <v>1750</v>
      </c>
      <c r="CD13" s="103">
        <f t="shared" si="16"/>
        <v>1750</v>
      </c>
      <c r="CE13" s="103">
        <f t="shared" si="16"/>
        <v>1750</v>
      </c>
      <c r="CF13" s="103">
        <f t="shared" si="16"/>
        <v>1750</v>
      </c>
      <c r="CG13" s="103">
        <f t="shared" si="16"/>
        <v>1750</v>
      </c>
      <c r="CH13" s="103">
        <f t="shared" si="16"/>
        <v>1750</v>
      </c>
      <c r="CI13" s="116">
        <f t="shared" si="16"/>
        <v>1750</v>
      </c>
      <c r="CJ13" s="105">
        <f>SUM(C13:CA13)</f>
        <v>126000</v>
      </c>
      <c r="CK13" s="135"/>
    </row>
    <row r="14" spans="1:89">
      <c r="A14" s="91" t="s">
        <v>2233</v>
      </c>
      <c r="B14" s="107"/>
      <c r="C14" s="105">
        <v>35</v>
      </c>
      <c r="D14" s="115">
        <f>$C$14</f>
        <v>35</v>
      </c>
      <c r="E14" s="103">
        <f t="shared" ref="E14:BP14" si="17">$C$14</f>
        <v>35</v>
      </c>
      <c r="F14" s="103">
        <f t="shared" si="17"/>
        <v>35</v>
      </c>
      <c r="G14" s="103">
        <f t="shared" si="17"/>
        <v>35</v>
      </c>
      <c r="H14" s="103">
        <f t="shared" si="17"/>
        <v>35</v>
      </c>
      <c r="I14" s="103">
        <f t="shared" si="17"/>
        <v>35</v>
      </c>
      <c r="J14" s="103">
        <f t="shared" si="17"/>
        <v>35</v>
      </c>
      <c r="K14" s="103">
        <f t="shared" si="17"/>
        <v>35</v>
      </c>
      <c r="L14" s="103">
        <f t="shared" si="17"/>
        <v>35</v>
      </c>
      <c r="M14" s="103">
        <f t="shared" si="17"/>
        <v>35</v>
      </c>
      <c r="N14" s="103">
        <f t="shared" si="17"/>
        <v>35</v>
      </c>
      <c r="O14" s="116">
        <f t="shared" si="17"/>
        <v>35</v>
      </c>
      <c r="P14" s="121">
        <f t="shared" si="17"/>
        <v>35</v>
      </c>
      <c r="Q14" s="103">
        <f t="shared" si="17"/>
        <v>35</v>
      </c>
      <c r="R14" s="103">
        <f t="shared" si="17"/>
        <v>35</v>
      </c>
      <c r="S14" s="103">
        <f t="shared" si="17"/>
        <v>35</v>
      </c>
      <c r="T14" s="103">
        <f t="shared" si="17"/>
        <v>35</v>
      </c>
      <c r="U14" s="103">
        <f t="shared" si="17"/>
        <v>35</v>
      </c>
      <c r="V14" s="103">
        <f t="shared" si="17"/>
        <v>35</v>
      </c>
      <c r="W14" s="103">
        <f t="shared" si="17"/>
        <v>35</v>
      </c>
      <c r="X14" s="103">
        <f t="shared" si="17"/>
        <v>35</v>
      </c>
      <c r="Y14" s="103">
        <f t="shared" si="17"/>
        <v>35</v>
      </c>
      <c r="Z14" s="103">
        <f t="shared" si="17"/>
        <v>35</v>
      </c>
      <c r="AA14" s="181">
        <f t="shared" si="17"/>
        <v>35</v>
      </c>
      <c r="AB14" s="115">
        <f t="shared" si="17"/>
        <v>35</v>
      </c>
      <c r="AC14" s="103">
        <f t="shared" si="17"/>
        <v>35</v>
      </c>
      <c r="AD14" s="103">
        <f t="shared" si="17"/>
        <v>35</v>
      </c>
      <c r="AE14" s="103">
        <f t="shared" si="17"/>
        <v>35</v>
      </c>
      <c r="AF14" s="103">
        <f t="shared" si="17"/>
        <v>35</v>
      </c>
      <c r="AG14" s="103">
        <f t="shared" si="17"/>
        <v>35</v>
      </c>
      <c r="AH14" s="103">
        <f t="shared" si="17"/>
        <v>35</v>
      </c>
      <c r="AI14" s="103">
        <f t="shared" si="17"/>
        <v>35</v>
      </c>
      <c r="AJ14" s="103">
        <f t="shared" si="17"/>
        <v>35</v>
      </c>
      <c r="AK14" s="103">
        <f t="shared" si="17"/>
        <v>35</v>
      </c>
      <c r="AL14" s="103">
        <f t="shared" si="17"/>
        <v>35</v>
      </c>
      <c r="AM14" s="116">
        <f t="shared" si="17"/>
        <v>35</v>
      </c>
      <c r="AN14" s="115">
        <f t="shared" si="17"/>
        <v>35</v>
      </c>
      <c r="AO14" s="103">
        <f t="shared" si="17"/>
        <v>35</v>
      </c>
      <c r="AP14" s="103">
        <f t="shared" si="17"/>
        <v>35</v>
      </c>
      <c r="AQ14" s="103">
        <f t="shared" si="17"/>
        <v>35</v>
      </c>
      <c r="AR14" s="103">
        <f t="shared" si="17"/>
        <v>35</v>
      </c>
      <c r="AS14" s="103">
        <f t="shared" si="17"/>
        <v>35</v>
      </c>
      <c r="AT14" s="103">
        <f t="shared" si="17"/>
        <v>35</v>
      </c>
      <c r="AU14" s="103">
        <f t="shared" si="17"/>
        <v>35</v>
      </c>
      <c r="AV14" s="103">
        <f t="shared" si="17"/>
        <v>35</v>
      </c>
      <c r="AW14" s="103">
        <f t="shared" si="17"/>
        <v>35</v>
      </c>
      <c r="AX14" s="103">
        <f t="shared" si="17"/>
        <v>35</v>
      </c>
      <c r="AY14" s="116">
        <f t="shared" si="17"/>
        <v>35</v>
      </c>
      <c r="AZ14" s="115">
        <f t="shared" si="17"/>
        <v>35</v>
      </c>
      <c r="BA14" s="103">
        <f t="shared" si="17"/>
        <v>35</v>
      </c>
      <c r="BB14" s="103">
        <f t="shared" si="17"/>
        <v>35</v>
      </c>
      <c r="BC14" s="103">
        <f t="shared" si="17"/>
        <v>35</v>
      </c>
      <c r="BD14" s="103">
        <f t="shared" si="17"/>
        <v>35</v>
      </c>
      <c r="BE14" s="103">
        <f t="shared" si="17"/>
        <v>35</v>
      </c>
      <c r="BF14" s="103">
        <f t="shared" si="17"/>
        <v>35</v>
      </c>
      <c r="BG14" s="103">
        <f t="shared" si="17"/>
        <v>35</v>
      </c>
      <c r="BH14" s="103">
        <f t="shared" si="17"/>
        <v>35</v>
      </c>
      <c r="BI14" s="103">
        <f t="shared" si="17"/>
        <v>35</v>
      </c>
      <c r="BJ14" s="103">
        <f t="shared" si="17"/>
        <v>35</v>
      </c>
      <c r="BK14" s="116">
        <f t="shared" si="17"/>
        <v>35</v>
      </c>
      <c r="BL14" s="115">
        <f t="shared" si="17"/>
        <v>35</v>
      </c>
      <c r="BM14" s="103">
        <f t="shared" si="17"/>
        <v>35</v>
      </c>
      <c r="BN14" s="103">
        <f t="shared" si="17"/>
        <v>35</v>
      </c>
      <c r="BO14" s="103">
        <f t="shared" si="17"/>
        <v>35</v>
      </c>
      <c r="BP14" s="103">
        <f t="shared" si="17"/>
        <v>35</v>
      </c>
      <c r="BQ14" s="103">
        <f t="shared" ref="BQ14:CI14" si="18">$C$14</f>
        <v>35</v>
      </c>
      <c r="BR14" s="103">
        <f t="shared" si="18"/>
        <v>35</v>
      </c>
      <c r="BS14" s="103">
        <f t="shared" si="18"/>
        <v>35</v>
      </c>
      <c r="BT14" s="103">
        <f t="shared" si="18"/>
        <v>35</v>
      </c>
      <c r="BU14" s="103">
        <f t="shared" si="18"/>
        <v>35</v>
      </c>
      <c r="BV14" s="103">
        <f t="shared" si="18"/>
        <v>35</v>
      </c>
      <c r="BW14" s="116">
        <f t="shared" si="18"/>
        <v>35</v>
      </c>
      <c r="BX14" s="115">
        <f t="shared" si="18"/>
        <v>35</v>
      </c>
      <c r="BY14" s="103">
        <f t="shared" si="18"/>
        <v>35</v>
      </c>
      <c r="BZ14" s="103">
        <f t="shared" si="18"/>
        <v>35</v>
      </c>
      <c r="CA14" s="103">
        <f t="shared" si="18"/>
        <v>35</v>
      </c>
      <c r="CB14" s="103">
        <f t="shared" si="18"/>
        <v>35</v>
      </c>
      <c r="CC14" s="103">
        <f t="shared" si="18"/>
        <v>35</v>
      </c>
      <c r="CD14" s="103">
        <f t="shared" si="18"/>
        <v>35</v>
      </c>
      <c r="CE14" s="103">
        <f t="shared" si="18"/>
        <v>35</v>
      </c>
      <c r="CF14" s="103">
        <f t="shared" si="18"/>
        <v>35</v>
      </c>
      <c r="CG14" s="103">
        <f t="shared" si="18"/>
        <v>35</v>
      </c>
      <c r="CH14" s="103">
        <f t="shared" si="18"/>
        <v>35</v>
      </c>
      <c r="CI14" s="116">
        <f t="shared" si="18"/>
        <v>35</v>
      </c>
      <c r="CJ14" s="105">
        <f>SUM(C14:CA14)</f>
        <v>2695</v>
      </c>
      <c r="CK14" s="135"/>
    </row>
    <row r="15" spans="1:89">
      <c r="A15" s="91" t="s">
        <v>1275</v>
      </c>
      <c r="B15" s="107"/>
      <c r="C15" s="105">
        <v>35</v>
      </c>
      <c r="D15" s="115">
        <v>0</v>
      </c>
      <c r="E15" s="103">
        <v>0</v>
      </c>
      <c r="F15" s="103">
        <v>0</v>
      </c>
      <c r="G15" s="103">
        <v>0</v>
      </c>
      <c r="H15" s="103">
        <f t="shared" ref="H15:BS15" si="19">$C$15</f>
        <v>35</v>
      </c>
      <c r="I15" s="103">
        <f t="shared" si="19"/>
        <v>35</v>
      </c>
      <c r="J15" s="103">
        <f t="shared" si="19"/>
        <v>35</v>
      </c>
      <c r="K15" s="103">
        <f t="shared" si="19"/>
        <v>35</v>
      </c>
      <c r="L15" s="103">
        <f t="shared" si="19"/>
        <v>35</v>
      </c>
      <c r="M15" s="103">
        <f t="shared" si="19"/>
        <v>35</v>
      </c>
      <c r="N15" s="103">
        <f t="shared" si="19"/>
        <v>35</v>
      </c>
      <c r="O15" s="116">
        <f t="shared" si="19"/>
        <v>35</v>
      </c>
      <c r="P15" s="121">
        <f t="shared" si="19"/>
        <v>35</v>
      </c>
      <c r="Q15" s="103">
        <f t="shared" si="19"/>
        <v>35</v>
      </c>
      <c r="R15" s="103">
        <f t="shared" si="19"/>
        <v>35</v>
      </c>
      <c r="S15" s="103">
        <f t="shared" si="19"/>
        <v>35</v>
      </c>
      <c r="T15" s="103">
        <f t="shared" si="19"/>
        <v>35</v>
      </c>
      <c r="U15" s="103">
        <f t="shared" si="19"/>
        <v>35</v>
      </c>
      <c r="V15" s="103">
        <f t="shared" si="19"/>
        <v>35</v>
      </c>
      <c r="W15" s="103">
        <f t="shared" si="19"/>
        <v>35</v>
      </c>
      <c r="X15" s="103">
        <f t="shared" si="19"/>
        <v>35</v>
      </c>
      <c r="Y15" s="103">
        <f t="shared" si="19"/>
        <v>35</v>
      </c>
      <c r="Z15" s="103">
        <f t="shared" si="19"/>
        <v>35</v>
      </c>
      <c r="AA15" s="181">
        <f t="shared" si="19"/>
        <v>35</v>
      </c>
      <c r="AB15" s="115">
        <f t="shared" si="19"/>
        <v>35</v>
      </c>
      <c r="AC15" s="103">
        <f t="shared" si="19"/>
        <v>35</v>
      </c>
      <c r="AD15" s="103">
        <f t="shared" si="19"/>
        <v>35</v>
      </c>
      <c r="AE15" s="103">
        <f t="shared" si="19"/>
        <v>35</v>
      </c>
      <c r="AF15" s="103">
        <f t="shared" si="19"/>
        <v>35</v>
      </c>
      <c r="AG15" s="103">
        <f t="shared" si="19"/>
        <v>35</v>
      </c>
      <c r="AH15" s="103">
        <f t="shared" si="19"/>
        <v>35</v>
      </c>
      <c r="AI15" s="103">
        <f t="shared" si="19"/>
        <v>35</v>
      </c>
      <c r="AJ15" s="103">
        <f t="shared" si="19"/>
        <v>35</v>
      </c>
      <c r="AK15" s="103">
        <f t="shared" si="19"/>
        <v>35</v>
      </c>
      <c r="AL15" s="103">
        <f t="shared" si="19"/>
        <v>35</v>
      </c>
      <c r="AM15" s="116">
        <f t="shared" si="19"/>
        <v>35</v>
      </c>
      <c r="AN15" s="115">
        <f t="shared" si="19"/>
        <v>35</v>
      </c>
      <c r="AO15" s="103">
        <f t="shared" si="19"/>
        <v>35</v>
      </c>
      <c r="AP15" s="103">
        <f t="shared" si="19"/>
        <v>35</v>
      </c>
      <c r="AQ15" s="103">
        <f t="shared" si="19"/>
        <v>35</v>
      </c>
      <c r="AR15" s="103">
        <f t="shared" si="19"/>
        <v>35</v>
      </c>
      <c r="AS15" s="103">
        <f t="shared" si="19"/>
        <v>35</v>
      </c>
      <c r="AT15" s="103">
        <f t="shared" si="19"/>
        <v>35</v>
      </c>
      <c r="AU15" s="103">
        <f t="shared" si="19"/>
        <v>35</v>
      </c>
      <c r="AV15" s="103">
        <f t="shared" si="19"/>
        <v>35</v>
      </c>
      <c r="AW15" s="103">
        <f t="shared" si="19"/>
        <v>35</v>
      </c>
      <c r="AX15" s="103">
        <f t="shared" si="19"/>
        <v>35</v>
      </c>
      <c r="AY15" s="116">
        <f t="shared" si="19"/>
        <v>35</v>
      </c>
      <c r="AZ15" s="115">
        <f t="shared" si="19"/>
        <v>35</v>
      </c>
      <c r="BA15" s="103">
        <f t="shared" si="19"/>
        <v>35</v>
      </c>
      <c r="BB15" s="103">
        <f t="shared" si="19"/>
        <v>35</v>
      </c>
      <c r="BC15" s="103">
        <f t="shared" si="19"/>
        <v>35</v>
      </c>
      <c r="BD15" s="103">
        <f t="shared" si="19"/>
        <v>35</v>
      </c>
      <c r="BE15" s="103">
        <f t="shared" si="19"/>
        <v>35</v>
      </c>
      <c r="BF15" s="103">
        <f t="shared" si="19"/>
        <v>35</v>
      </c>
      <c r="BG15" s="103">
        <f t="shared" si="19"/>
        <v>35</v>
      </c>
      <c r="BH15" s="103">
        <f t="shared" si="19"/>
        <v>35</v>
      </c>
      <c r="BI15" s="103">
        <f t="shared" si="19"/>
        <v>35</v>
      </c>
      <c r="BJ15" s="103">
        <f t="shared" si="19"/>
        <v>35</v>
      </c>
      <c r="BK15" s="116">
        <f t="shared" si="19"/>
        <v>35</v>
      </c>
      <c r="BL15" s="115">
        <f t="shared" si="19"/>
        <v>35</v>
      </c>
      <c r="BM15" s="103">
        <f t="shared" si="19"/>
        <v>35</v>
      </c>
      <c r="BN15" s="103">
        <f t="shared" si="19"/>
        <v>35</v>
      </c>
      <c r="BO15" s="103">
        <f t="shared" si="19"/>
        <v>35</v>
      </c>
      <c r="BP15" s="103">
        <f t="shared" si="19"/>
        <v>35</v>
      </c>
      <c r="BQ15" s="103">
        <f t="shared" si="19"/>
        <v>35</v>
      </c>
      <c r="BR15" s="103">
        <f t="shared" si="19"/>
        <v>35</v>
      </c>
      <c r="BS15" s="103">
        <f t="shared" si="19"/>
        <v>35</v>
      </c>
      <c r="BT15" s="103">
        <f t="shared" ref="BT15:CI15" si="20">$C$15</f>
        <v>35</v>
      </c>
      <c r="BU15" s="103">
        <f t="shared" si="20"/>
        <v>35</v>
      </c>
      <c r="BV15" s="103">
        <f t="shared" si="20"/>
        <v>35</v>
      </c>
      <c r="BW15" s="116">
        <f t="shared" si="20"/>
        <v>35</v>
      </c>
      <c r="BX15" s="115">
        <f t="shared" si="20"/>
        <v>35</v>
      </c>
      <c r="BY15" s="103">
        <f t="shared" si="20"/>
        <v>35</v>
      </c>
      <c r="BZ15" s="103">
        <f t="shared" si="20"/>
        <v>35</v>
      </c>
      <c r="CA15" s="103">
        <f t="shared" si="20"/>
        <v>35</v>
      </c>
      <c r="CB15" s="103">
        <f t="shared" si="20"/>
        <v>35</v>
      </c>
      <c r="CC15" s="103">
        <f t="shared" si="20"/>
        <v>35</v>
      </c>
      <c r="CD15" s="103">
        <f t="shared" si="20"/>
        <v>35</v>
      </c>
      <c r="CE15" s="103">
        <f t="shared" si="20"/>
        <v>35</v>
      </c>
      <c r="CF15" s="103">
        <f t="shared" si="20"/>
        <v>35</v>
      </c>
      <c r="CG15" s="103">
        <f t="shared" si="20"/>
        <v>35</v>
      </c>
      <c r="CH15" s="103">
        <f t="shared" si="20"/>
        <v>35</v>
      </c>
      <c r="CI15" s="116">
        <f t="shared" si="20"/>
        <v>35</v>
      </c>
      <c r="CJ15" s="105">
        <f>SUM(C15:CA15)</f>
        <v>2555</v>
      </c>
      <c r="CK15" s="135"/>
    </row>
    <row r="16" spans="1:89">
      <c r="A16" s="91" t="s">
        <v>2234</v>
      </c>
      <c r="B16" s="107"/>
      <c r="C16" s="105">
        <v>20</v>
      </c>
      <c r="D16" s="115">
        <f>$C$16</f>
        <v>20</v>
      </c>
      <c r="E16" s="103">
        <f t="shared" ref="E16:BP16" si="21">$C$16</f>
        <v>20</v>
      </c>
      <c r="F16" s="103">
        <f t="shared" si="21"/>
        <v>20</v>
      </c>
      <c r="G16" s="103">
        <f t="shared" si="21"/>
        <v>20</v>
      </c>
      <c r="H16" s="103">
        <f t="shared" si="21"/>
        <v>20</v>
      </c>
      <c r="I16" s="103">
        <f t="shared" si="21"/>
        <v>20</v>
      </c>
      <c r="J16" s="103">
        <f t="shared" si="21"/>
        <v>20</v>
      </c>
      <c r="K16" s="103">
        <f t="shared" si="21"/>
        <v>20</v>
      </c>
      <c r="L16" s="103">
        <f t="shared" si="21"/>
        <v>20</v>
      </c>
      <c r="M16" s="103">
        <f t="shared" si="21"/>
        <v>20</v>
      </c>
      <c r="N16" s="103">
        <f t="shared" si="21"/>
        <v>20</v>
      </c>
      <c r="O16" s="116">
        <f t="shared" si="21"/>
        <v>20</v>
      </c>
      <c r="P16" s="121">
        <f t="shared" si="21"/>
        <v>20</v>
      </c>
      <c r="Q16" s="103">
        <f t="shared" si="21"/>
        <v>20</v>
      </c>
      <c r="R16" s="103">
        <f t="shared" si="21"/>
        <v>20</v>
      </c>
      <c r="S16" s="103">
        <f t="shared" si="21"/>
        <v>20</v>
      </c>
      <c r="T16" s="103">
        <f t="shared" si="21"/>
        <v>20</v>
      </c>
      <c r="U16" s="103">
        <f t="shared" si="21"/>
        <v>20</v>
      </c>
      <c r="V16" s="103">
        <f t="shared" si="21"/>
        <v>20</v>
      </c>
      <c r="W16" s="103">
        <f t="shared" si="21"/>
        <v>20</v>
      </c>
      <c r="X16" s="103">
        <f t="shared" si="21"/>
        <v>20</v>
      </c>
      <c r="Y16" s="103">
        <f t="shared" si="21"/>
        <v>20</v>
      </c>
      <c r="Z16" s="103">
        <f t="shared" si="21"/>
        <v>20</v>
      </c>
      <c r="AA16" s="181">
        <f t="shared" si="21"/>
        <v>20</v>
      </c>
      <c r="AB16" s="115">
        <f t="shared" si="21"/>
        <v>20</v>
      </c>
      <c r="AC16" s="103">
        <f t="shared" si="21"/>
        <v>20</v>
      </c>
      <c r="AD16" s="103">
        <f t="shared" si="21"/>
        <v>20</v>
      </c>
      <c r="AE16" s="103">
        <f t="shared" si="21"/>
        <v>20</v>
      </c>
      <c r="AF16" s="103">
        <f t="shared" si="21"/>
        <v>20</v>
      </c>
      <c r="AG16" s="103">
        <f t="shared" si="21"/>
        <v>20</v>
      </c>
      <c r="AH16" s="103">
        <f t="shared" si="21"/>
        <v>20</v>
      </c>
      <c r="AI16" s="103">
        <f t="shared" si="21"/>
        <v>20</v>
      </c>
      <c r="AJ16" s="103">
        <f t="shared" si="21"/>
        <v>20</v>
      </c>
      <c r="AK16" s="103">
        <f t="shared" si="21"/>
        <v>20</v>
      </c>
      <c r="AL16" s="103">
        <f t="shared" si="21"/>
        <v>20</v>
      </c>
      <c r="AM16" s="116">
        <f t="shared" si="21"/>
        <v>20</v>
      </c>
      <c r="AN16" s="115">
        <f t="shared" si="21"/>
        <v>20</v>
      </c>
      <c r="AO16" s="103">
        <f t="shared" si="21"/>
        <v>20</v>
      </c>
      <c r="AP16" s="103">
        <f t="shared" si="21"/>
        <v>20</v>
      </c>
      <c r="AQ16" s="103">
        <f t="shared" si="21"/>
        <v>20</v>
      </c>
      <c r="AR16" s="103">
        <f t="shared" si="21"/>
        <v>20</v>
      </c>
      <c r="AS16" s="103">
        <f t="shared" si="21"/>
        <v>20</v>
      </c>
      <c r="AT16" s="103">
        <f t="shared" si="21"/>
        <v>20</v>
      </c>
      <c r="AU16" s="103">
        <f t="shared" si="21"/>
        <v>20</v>
      </c>
      <c r="AV16" s="103">
        <f t="shared" si="21"/>
        <v>20</v>
      </c>
      <c r="AW16" s="103">
        <f t="shared" si="21"/>
        <v>20</v>
      </c>
      <c r="AX16" s="103">
        <f t="shared" si="21"/>
        <v>20</v>
      </c>
      <c r="AY16" s="116">
        <f t="shared" si="21"/>
        <v>20</v>
      </c>
      <c r="AZ16" s="115">
        <f t="shared" si="21"/>
        <v>20</v>
      </c>
      <c r="BA16" s="103">
        <f t="shared" si="21"/>
        <v>20</v>
      </c>
      <c r="BB16" s="103">
        <f t="shared" si="21"/>
        <v>20</v>
      </c>
      <c r="BC16" s="103">
        <f t="shared" si="21"/>
        <v>20</v>
      </c>
      <c r="BD16" s="103">
        <f t="shared" si="21"/>
        <v>20</v>
      </c>
      <c r="BE16" s="103">
        <f t="shared" si="21"/>
        <v>20</v>
      </c>
      <c r="BF16" s="103">
        <f t="shared" si="21"/>
        <v>20</v>
      </c>
      <c r="BG16" s="103">
        <f t="shared" si="21"/>
        <v>20</v>
      </c>
      <c r="BH16" s="103">
        <f t="shared" si="21"/>
        <v>20</v>
      </c>
      <c r="BI16" s="103">
        <f t="shared" si="21"/>
        <v>20</v>
      </c>
      <c r="BJ16" s="103">
        <f t="shared" si="21"/>
        <v>20</v>
      </c>
      <c r="BK16" s="116">
        <f t="shared" si="21"/>
        <v>20</v>
      </c>
      <c r="BL16" s="115">
        <f t="shared" si="21"/>
        <v>20</v>
      </c>
      <c r="BM16" s="103">
        <f t="shared" si="21"/>
        <v>20</v>
      </c>
      <c r="BN16" s="103">
        <f t="shared" si="21"/>
        <v>20</v>
      </c>
      <c r="BO16" s="103">
        <f t="shared" si="21"/>
        <v>20</v>
      </c>
      <c r="BP16" s="103">
        <f t="shared" si="21"/>
        <v>20</v>
      </c>
      <c r="BQ16" s="103">
        <f t="shared" ref="BQ16:CI16" si="22">$C$16</f>
        <v>20</v>
      </c>
      <c r="BR16" s="103">
        <f t="shared" si="22"/>
        <v>20</v>
      </c>
      <c r="BS16" s="103">
        <f t="shared" si="22"/>
        <v>20</v>
      </c>
      <c r="BT16" s="103">
        <f t="shared" si="22"/>
        <v>20</v>
      </c>
      <c r="BU16" s="103">
        <f t="shared" si="22"/>
        <v>20</v>
      </c>
      <c r="BV16" s="103">
        <f t="shared" si="22"/>
        <v>20</v>
      </c>
      <c r="BW16" s="116">
        <f t="shared" si="22"/>
        <v>20</v>
      </c>
      <c r="BX16" s="115">
        <f t="shared" si="22"/>
        <v>20</v>
      </c>
      <c r="BY16" s="103">
        <f t="shared" si="22"/>
        <v>20</v>
      </c>
      <c r="BZ16" s="103">
        <f t="shared" si="22"/>
        <v>20</v>
      </c>
      <c r="CA16" s="103">
        <f t="shared" si="22"/>
        <v>20</v>
      </c>
      <c r="CB16" s="103">
        <f t="shared" si="22"/>
        <v>20</v>
      </c>
      <c r="CC16" s="103">
        <f t="shared" si="22"/>
        <v>20</v>
      </c>
      <c r="CD16" s="103">
        <f t="shared" si="22"/>
        <v>20</v>
      </c>
      <c r="CE16" s="103">
        <f t="shared" si="22"/>
        <v>20</v>
      </c>
      <c r="CF16" s="103">
        <f t="shared" si="22"/>
        <v>20</v>
      </c>
      <c r="CG16" s="103">
        <f t="shared" si="22"/>
        <v>20</v>
      </c>
      <c r="CH16" s="103">
        <f t="shared" si="22"/>
        <v>20</v>
      </c>
      <c r="CI16" s="116">
        <f t="shared" si="22"/>
        <v>20</v>
      </c>
      <c r="CJ16" s="105">
        <f>SUM(D16:CA16)</f>
        <v>1520</v>
      </c>
      <c r="CK16" s="135"/>
    </row>
    <row r="17" spans="1:89">
      <c r="A17" s="91" t="s">
        <v>2235</v>
      </c>
      <c r="B17" s="107"/>
      <c r="C17" s="105">
        <v>30</v>
      </c>
      <c r="D17" s="115">
        <f>$C$17</f>
        <v>30</v>
      </c>
      <c r="E17" s="103">
        <f t="shared" ref="E17:BP17" si="23">$C$17</f>
        <v>30</v>
      </c>
      <c r="F17" s="103">
        <f t="shared" si="23"/>
        <v>30</v>
      </c>
      <c r="G17" s="103">
        <f t="shared" si="23"/>
        <v>30</v>
      </c>
      <c r="H17" s="103">
        <f t="shared" si="23"/>
        <v>30</v>
      </c>
      <c r="I17" s="103">
        <f t="shared" si="23"/>
        <v>30</v>
      </c>
      <c r="J17" s="103">
        <f t="shared" si="23"/>
        <v>30</v>
      </c>
      <c r="K17" s="103">
        <f t="shared" si="23"/>
        <v>30</v>
      </c>
      <c r="L17" s="103">
        <f t="shared" si="23"/>
        <v>30</v>
      </c>
      <c r="M17" s="103">
        <f t="shared" si="23"/>
        <v>30</v>
      </c>
      <c r="N17" s="103">
        <f t="shared" si="23"/>
        <v>30</v>
      </c>
      <c r="O17" s="116">
        <f t="shared" si="23"/>
        <v>30</v>
      </c>
      <c r="P17" s="121">
        <f t="shared" si="23"/>
        <v>30</v>
      </c>
      <c r="Q17" s="103">
        <f t="shared" si="23"/>
        <v>30</v>
      </c>
      <c r="R17" s="103">
        <f t="shared" si="23"/>
        <v>30</v>
      </c>
      <c r="S17" s="103">
        <f t="shared" si="23"/>
        <v>30</v>
      </c>
      <c r="T17" s="103">
        <f t="shared" si="23"/>
        <v>30</v>
      </c>
      <c r="U17" s="103">
        <f t="shared" si="23"/>
        <v>30</v>
      </c>
      <c r="V17" s="103">
        <f t="shared" si="23"/>
        <v>30</v>
      </c>
      <c r="W17" s="103">
        <f t="shared" si="23"/>
        <v>30</v>
      </c>
      <c r="X17" s="103">
        <f t="shared" si="23"/>
        <v>30</v>
      </c>
      <c r="Y17" s="103">
        <f t="shared" si="23"/>
        <v>30</v>
      </c>
      <c r="Z17" s="103">
        <f t="shared" si="23"/>
        <v>30</v>
      </c>
      <c r="AA17" s="181">
        <f t="shared" si="23"/>
        <v>30</v>
      </c>
      <c r="AB17" s="115">
        <f t="shared" si="23"/>
        <v>30</v>
      </c>
      <c r="AC17" s="103">
        <f t="shared" si="23"/>
        <v>30</v>
      </c>
      <c r="AD17" s="103">
        <f t="shared" si="23"/>
        <v>30</v>
      </c>
      <c r="AE17" s="103">
        <f t="shared" si="23"/>
        <v>30</v>
      </c>
      <c r="AF17" s="103">
        <f t="shared" si="23"/>
        <v>30</v>
      </c>
      <c r="AG17" s="103">
        <f t="shared" si="23"/>
        <v>30</v>
      </c>
      <c r="AH17" s="103">
        <f t="shared" si="23"/>
        <v>30</v>
      </c>
      <c r="AI17" s="103">
        <f t="shared" si="23"/>
        <v>30</v>
      </c>
      <c r="AJ17" s="103">
        <f t="shared" si="23"/>
        <v>30</v>
      </c>
      <c r="AK17" s="103">
        <f t="shared" si="23"/>
        <v>30</v>
      </c>
      <c r="AL17" s="103">
        <f t="shared" si="23"/>
        <v>30</v>
      </c>
      <c r="AM17" s="116">
        <f t="shared" si="23"/>
        <v>30</v>
      </c>
      <c r="AN17" s="115">
        <f t="shared" si="23"/>
        <v>30</v>
      </c>
      <c r="AO17" s="103">
        <f t="shared" si="23"/>
        <v>30</v>
      </c>
      <c r="AP17" s="103">
        <f t="shared" si="23"/>
        <v>30</v>
      </c>
      <c r="AQ17" s="103">
        <f t="shared" si="23"/>
        <v>30</v>
      </c>
      <c r="AR17" s="103">
        <f t="shared" si="23"/>
        <v>30</v>
      </c>
      <c r="AS17" s="103">
        <f t="shared" si="23"/>
        <v>30</v>
      </c>
      <c r="AT17" s="103">
        <f t="shared" si="23"/>
        <v>30</v>
      </c>
      <c r="AU17" s="103">
        <f t="shared" si="23"/>
        <v>30</v>
      </c>
      <c r="AV17" s="103">
        <f t="shared" si="23"/>
        <v>30</v>
      </c>
      <c r="AW17" s="103">
        <f t="shared" si="23"/>
        <v>30</v>
      </c>
      <c r="AX17" s="103">
        <f t="shared" si="23"/>
        <v>30</v>
      </c>
      <c r="AY17" s="116">
        <f t="shared" si="23"/>
        <v>30</v>
      </c>
      <c r="AZ17" s="115">
        <f t="shared" si="23"/>
        <v>30</v>
      </c>
      <c r="BA17" s="103">
        <f t="shared" si="23"/>
        <v>30</v>
      </c>
      <c r="BB17" s="103">
        <f t="shared" si="23"/>
        <v>30</v>
      </c>
      <c r="BC17" s="103">
        <f t="shared" si="23"/>
        <v>30</v>
      </c>
      <c r="BD17" s="103">
        <f t="shared" si="23"/>
        <v>30</v>
      </c>
      <c r="BE17" s="103">
        <f t="shared" si="23"/>
        <v>30</v>
      </c>
      <c r="BF17" s="103">
        <f t="shared" si="23"/>
        <v>30</v>
      </c>
      <c r="BG17" s="103">
        <f t="shared" si="23"/>
        <v>30</v>
      </c>
      <c r="BH17" s="103">
        <f t="shared" si="23"/>
        <v>30</v>
      </c>
      <c r="BI17" s="103">
        <f t="shared" si="23"/>
        <v>30</v>
      </c>
      <c r="BJ17" s="103">
        <f t="shared" si="23"/>
        <v>30</v>
      </c>
      <c r="BK17" s="116">
        <f t="shared" si="23"/>
        <v>30</v>
      </c>
      <c r="BL17" s="115">
        <f t="shared" si="23"/>
        <v>30</v>
      </c>
      <c r="BM17" s="103">
        <f t="shared" si="23"/>
        <v>30</v>
      </c>
      <c r="BN17" s="103">
        <f t="shared" si="23"/>
        <v>30</v>
      </c>
      <c r="BO17" s="103">
        <f t="shared" si="23"/>
        <v>30</v>
      </c>
      <c r="BP17" s="103">
        <f t="shared" si="23"/>
        <v>30</v>
      </c>
      <c r="BQ17" s="103">
        <f t="shared" ref="BQ17:CI17" si="24">$C$17</f>
        <v>30</v>
      </c>
      <c r="BR17" s="103">
        <f t="shared" si="24"/>
        <v>30</v>
      </c>
      <c r="BS17" s="103">
        <f t="shared" si="24"/>
        <v>30</v>
      </c>
      <c r="BT17" s="103">
        <f t="shared" si="24"/>
        <v>30</v>
      </c>
      <c r="BU17" s="103">
        <f t="shared" si="24"/>
        <v>30</v>
      </c>
      <c r="BV17" s="103">
        <f t="shared" si="24"/>
        <v>30</v>
      </c>
      <c r="BW17" s="116">
        <f t="shared" si="24"/>
        <v>30</v>
      </c>
      <c r="BX17" s="115">
        <f t="shared" si="24"/>
        <v>30</v>
      </c>
      <c r="BY17" s="103">
        <f t="shared" si="24"/>
        <v>30</v>
      </c>
      <c r="BZ17" s="103">
        <f t="shared" si="24"/>
        <v>30</v>
      </c>
      <c r="CA17" s="103">
        <f t="shared" si="24"/>
        <v>30</v>
      </c>
      <c r="CB17" s="103">
        <f t="shared" si="24"/>
        <v>30</v>
      </c>
      <c r="CC17" s="103">
        <f t="shared" si="24"/>
        <v>30</v>
      </c>
      <c r="CD17" s="103">
        <f t="shared" si="24"/>
        <v>30</v>
      </c>
      <c r="CE17" s="103">
        <f t="shared" si="24"/>
        <v>30</v>
      </c>
      <c r="CF17" s="103">
        <f t="shared" si="24"/>
        <v>30</v>
      </c>
      <c r="CG17" s="103">
        <f t="shared" si="24"/>
        <v>30</v>
      </c>
      <c r="CH17" s="103">
        <f t="shared" si="24"/>
        <v>30</v>
      </c>
      <c r="CI17" s="116">
        <f t="shared" si="24"/>
        <v>30</v>
      </c>
      <c r="CJ17" s="105">
        <f>SUM(D17:CA17)</f>
        <v>2280</v>
      </c>
      <c r="CK17" s="135"/>
    </row>
    <row r="18" spans="1:89">
      <c r="A18" s="91" t="s">
        <v>2180</v>
      </c>
      <c r="B18" s="107"/>
      <c r="C18" s="105">
        <v>10</v>
      </c>
      <c r="D18" s="115">
        <f>$C$18</f>
        <v>10</v>
      </c>
      <c r="E18" s="103">
        <f t="shared" ref="E18:BP18" si="25">$C$18</f>
        <v>10</v>
      </c>
      <c r="F18" s="103">
        <f t="shared" si="25"/>
        <v>10</v>
      </c>
      <c r="G18" s="103">
        <f t="shared" si="25"/>
        <v>10</v>
      </c>
      <c r="H18" s="103">
        <f t="shared" si="25"/>
        <v>10</v>
      </c>
      <c r="I18" s="103">
        <f t="shared" si="25"/>
        <v>10</v>
      </c>
      <c r="J18" s="103">
        <f t="shared" si="25"/>
        <v>10</v>
      </c>
      <c r="K18" s="103">
        <f t="shared" si="25"/>
        <v>10</v>
      </c>
      <c r="L18" s="103">
        <f t="shared" si="25"/>
        <v>10</v>
      </c>
      <c r="M18" s="103">
        <f t="shared" si="25"/>
        <v>10</v>
      </c>
      <c r="N18" s="103">
        <f t="shared" si="25"/>
        <v>10</v>
      </c>
      <c r="O18" s="116">
        <f t="shared" si="25"/>
        <v>10</v>
      </c>
      <c r="P18" s="121">
        <f t="shared" si="25"/>
        <v>10</v>
      </c>
      <c r="Q18" s="103">
        <f t="shared" si="25"/>
        <v>10</v>
      </c>
      <c r="R18" s="103">
        <f t="shared" si="25"/>
        <v>10</v>
      </c>
      <c r="S18" s="103">
        <f t="shared" si="25"/>
        <v>10</v>
      </c>
      <c r="T18" s="103">
        <f t="shared" si="25"/>
        <v>10</v>
      </c>
      <c r="U18" s="103">
        <f t="shared" si="25"/>
        <v>10</v>
      </c>
      <c r="V18" s="103">
        <f t="shared" si="25"/>
        <v>10</v>
      </c>
      <c r="W18" s="103">
        <f t="shared" si="25"/>
        <v>10</v>
      </c>
      <c r="X18" s="103">
        <f t="shared" si="25"/>
        <v>10</v>
      </c>
      <c r="Y18" s="103">
        <f t="shared" si="25"/>
        <v>10</v>
      </c>
      <c r="Z18" s="103">
        <f t="shared" si="25"/>
        <v>10</v>
      </c>
      <c r="AA18" s="181">
        <f t="shared" si="25"/>
        <v>10</v>
      </c>
      <c r="AB18" s="115">
        <f t="shared" si="25"/>
        <v>10</v>
      </c>
      <c r="AC18" s="103">
        <f t="shared" si="25"/>
        <v>10</v>
      </c>
      <c r="AD18" s="103">
        <f t="shared" si="25"/>
        <v>10</v>
      </c>
      <c r="AE18" s="103">
        <f t="shared" si="25"/>
        <v>10</v>
      </c>
      <c r="AF18" s="103">
        <f t="shared" si="25"/>
        <v>10</v>
      </c>
      <c r="AG18" s="103">
        <f t="shared" si="25"/>
        <v>10</v>
      </c>
      <c r="AH18" s="103">
        <f t="shared" si="25"/>
        <v>10</v>
      </c>
      <c r="AI18" s="103">
        <f t="shared" si="25"/>
        <v>10</v>
      </c>
      <c r="AJ18" s="103">
        <f t="shared" si="25"/>
        <v>10</v>
      </c>
      <c r="AK18" s="103">
        <f t="shared" si="25"/>
        <v>10</v>
      </c>
      <c r="AL18" s="103">
        <f t="shared" si="25"/>
        <v>10</v>
      </c>
      <c r="AM18" s="116">
        <f t="shared" si="25"/>
        <v>10</v>
      </c>
      <c r="AN18" s="115">
        <f t="shared" si="25"/>
        <v>10</v>
      </c>
      <c r="AO18" s="103">
        <f t="shared" si="25"/>
        <v>10</v>
      </c>
      <c r="AP18" s="103">
        <f t="shared" si="25"/>
        <v>10</v>
      </c>
      <c r="AQ18" s="103">
        <f t="shared" si="25"/>
        <v>10</v>
      </c>
      <c r="AR18" s="103">
        <f t="shared" si="25"/>
        <v>10</v>
      </c>
      <c r="AS18" s="103">
        <f t="shared" si="25"/>
        <v>10</v>
      </c>
      <c r="AT18" s="103">
        <f t="shared" si="25"/>
        <v>10</v>
      </c>
      <c r="AU18" s="103">
        <f t="shared" si="25"/>
        <v>10</v>
      </c>
      <c r="AV18" s="103">
        <f t="shared" si="25"/>
        <v>10</v>
      </c>
      <c r="AW18" s="103">
        <f t="shared" si="25"/>
        <v>10</v>
      </c>
      <c r="AX18" s="103">
        <f t="shared" si="25"/>
        <v>10</v>
      </c>
      <c r="AY18" s="116">
        <f t="shared" si="25"/>
        <v>10</v>
      </c>
      <c r="AZ18" s="115">
        <f t="shared" si="25"/>
        <v>10</v>
      </c>
      <c r="BA18" s="103">
        <f t="shared" si="25"/>
        <v>10</v>
      </c>
      <c r="BB18" s="103">
        <f t="shared" si="25"/>
        <v>10</v>
      </c>
      <c r="BC18" s="103">
        <f t="shared" si="25"/>
        <v>10</v>
      </c>
      <c r="BD18" s="103">
        <f t="shared" si="25"/>
        <v>10</v>
      </c>
      <c r="BE18" s="103">
        <f t="shared" si="25"/>
        <v>10</v>
      </c>
      <c r="BF18" s="103">
        <f t="shared" si="25"/>
        <v>10</v>
      </c>
      <c r="BG18" s="103">
        <f t="shared" si="25"/>
        <v>10</v>
      </c>
      <c r="BH18" s="103">
        <f t="shared" si="25"/>
        <v>10</v>
      </c>
      <c r="BI18" s="103">
        <f t="shared" si="25"/>
        <v>10</v>
      </c>
      <c r="BJ18" s="103">
        <f t="shared" si="25"/>
        <v>10</v>
      </c>
      <c r="BK18" s="116">
        <f t="shared" si="25"/>
        <v>10</v>
      </c>
      <c r="BL18" s="115">
        <f t="shared" si="25"/>
        <v>10</v>
      </c>
      <c r="BM18" s="103">
        <f t="shared" si="25"/>
        <v>10</v>
      </c>
      <c r="BN18" s="103">
        <f t="shared" si="25"/>
        <v>10</v>
      </c>
      <c r="BO18" s="103">
        <f t="shared" si="25"/>
        <v>10</v>
      </c>
      <c r="BP18" s="103">
        <f t="shared" si="25"/>
        <v>10</v>
      </c>
      <c r="BQ18" s="103">
        <f t="shared" ref="BQ18:CI18" si="26">$C$18</f>
        <v>10</v>
      </c>
      <c r="BR18" s="103">
        <f t="shared" si="26"/>
        <v>10</v>
      </c>
      <c r="BS18" s="103">
        <f t="shared" si="26"/>
        <v>10</v>
      </c>
      <c r="BT18" s="103">
        <f t="shared" si="26"/>
        <v>10</v>
      </c>
      <c r="BU18" s="103">
        <f t="shared" si="26"/>
        <v>10</v>
      </c>
      <c r="BV18" s="103">
        <f t="shared" si="26"/>
        <v>10</v>
      </c>
      <c r="BW18" s="116">
        <f t="shared" si="26"/>
        <v>10</v>
      </c>
      <c r="BX18" s="115">
        <f t="shared" si="26"/>
        <v>10</v>
      </c>
      <c r="BY18" s="103">
        <f t="shared" si="26"/>
        <v>10</v>
      </c>
      <c r="BZ18" s="103">
        <f t="shared" si="26"/>
        <v>10</v>
      </c>
      <c r="CA18" s="103">
        <f t="shared" si="26"/>
        <v>10</v>
      </c>
      <c r="CB18" s="103">
        <f t="shared" si="26"/>
        <v>10</v>
      </c>
      <c r="CC18" s="103">
        <f t="shared" si="26"/>
        <v>10</v>
      </c>
      <c r="CD18" s="103">
        <f t="shared" si="26"/>
        <v>10</v>
      </c>
      <c r="CE18" s="103">
        <f t="shared" si="26"/>
        <v>10</v>
      </c>
      <c r="CF18" s="103">
        <f t="shared" si="26"/>
        <v>10</v>
      </c>
      <c r="CG18" s="103">
        <f t="shared" si="26"/>
        <v>10</v>
      </c>
      <c r="CH18" s="103">
        <f t="shared" si="26"/>
        <v>10</v>
      </c>
      <c r="CI18" s="116">
        <f t="shared" si="26"/>
        <v>10</v>
      </c>
      <c r="CJ18" s="105">
        <f>SUM(C18:CA18)</f>
        <v>770</v>
      </c>
      <c r="CK18" s="135"/>
    </row>
    <row r="19" spans="1:89">
      <c r="A19" s="91" t="s">
        <v>2232</v>
      </c>
      <c r="B19" s="107"/>
      <c r="C19" s="109">
        <v>20</v>
      </c>
      <c r="D19" s="115">
        <f>$C$19</f>
        <v>20</v>
      </c>
      <c r="E19" s="103">
        <f t="shared" ref="E19:BP19" si="27">$C$19</f>
        <v>20</v>
      </c>
      <c r="F19" s="103">
        <f t="shared" si="27"/>
        <v>20</v>
      </c>
      <c r="G19" s="103">
        <f t="shared" si="27"/>
        <v>20</v>
      </c>
      <c r="H19" s="103">
        <f t="shared" si="27"/>
        <v>20</v>
      </c>
      <c r="I19" s="103">
        <f t="shared" si="27"/>
        <v>20</v>
      </c>
      <c r="J19" s="103">
        <f t="shared" si="27"/>
        <v>20</v>
      </c>
      <c r="K19" s="103">
        <f t="shared" si="27"/>
        <v>20</v>
      </c>
      <c r="L19" s="103">
        <f t="shared" si="27"/>
        <v>20</v>
      </c>
      <c r="M19" s="103">
        <f t="shared" si="27"/>
        <v>20</v>
      </c>
      <c r="N19" s="103">
        <f t="shared" si="27"/>
        <v>20</v>
      </c>
      <c r="O19" s="116">
        <f t="shared" si="27"/>
        <v>20</v>
      </c>
      <c r="P19" s="121">
        <f t="shared" si="27"/>
        <v>20</v>
      </c>
      <c r="Q19" s="103">
        <f t="shared" si="27"/>
        <v>20</v>
      </c>
      <c r="R19" s="103">
        <f t="shared" si="27"/>
        <v>20</v>
      </c>
      <c r="S19" s="103">
        <f t="shared" si="27"/>
        <v>20</v>
      </c>
      <c r="T19" s="103">
        <f t="shared" si="27"/>
        <v>20</v>
      </c>
      <c r="U19" s="103">
        <f t="shared" si="27"/>
        <v>20</v>
      </c>
      <c r="V19" s="103">
        <f t="shared" si="27"/>
        <v>20</v>
      </c>
      <c r="W19" s="103">
        <f t="shared" si="27"/>
        <v>20</v>
      </c>
      <c r="X19" s="103">
        <f t="shared" si="27"/>
        <v>20</v>
      </c>
      <c r="Y19" s="103">
        <f t="shared" si="27"/>
        <v>20</v>
      </c>
      <c r="Z19" s="103">
        <f t="shared" si="27"/>
        <v>20</v>
      </c>
      <c r="AA19" s="181">
        <f t="shared" si="27"/>
        <v>20</v>
      </c>
      <c r="AB19" s="115">
        <f t="shared" si="27"/>
        <v>20</v>
      </c>
      <c r="AC19" s="103">
        <f t="shared" si="27"/>
        <v>20</v>
      </c>
      <c r="AD19" s="103">
        <f t="shared" si="27"/>
        <v>20</v>
      </c>
      <c r="AE19" s="103">
        <f t="shared" si="27"/>
        <v>20</v>
      </c>
      <c r="AF19" s="103">
        <f t="shared" si="27"/>
        <v>20</v>
      </c>
      <c r="AG19" s="103">
        <f t="shared" si="27"/>
        <v>20</v>
      </c>
      <c r="AH19" s="103">
        <f t="shared" si="27"/>
        <v>20</v>
      </c>
      <c r="AI19" s="103">
        <f t="shared" si="27"/>
        <v>20</v>
      </c>
      <c r="AJ19" s="103">
        <f t="shared" si="27"/>
        <v>20</v>
      </c>
      <c r="AK19" s="103">
        <f t="shared" si="27"/>
        <v>20</v>
      </c>
      <c r="AL19" s="103">
        <f t="shared" si="27"/>
        <v>20</v>
      </c>
      <c r="AM19" s="116">
        <f t="shared" si="27"/>
        <v>20</v>
      </c>
      <c r="AN19" s="115">
        <f t="shared" si="27"/>
        <v>20</v>
      </c>
      <c r="AO19" s="103">
        <f t="shared" si="27"/>
        <v>20</v>
      </c>
      <c r="AP19" s="103">
        <f t="shared" si="27"/>
        <v>20</v>
      </c>
      <c r="AQ19" s="103">
        <f t="shared" si="27"/>
        <v>20</v>
      </c>
      <c r="AR19" s="103">
        <f t="shared" si="27"/>
        <v>20</v>
      </c>
      <c r="AS19" s="103">
        <f t="shared" si="27"/>
        <v>20</v>
      </c>
      <c r="AT19" s="103">
        <f t="shared" si="27"/>
        <v>20</v>
      </c>
      <c r="AU19" s="103">
        <f t="shared" si="27"/>
        <v>20</v>
      </c>
      <c r="AV19" s="103">
        <f t="shared" si="27"/>
        <v>20</v>
      </c>
      <c r="AW19" s="103">
        <f t="shared" si="27"/>
        <v>20</v>
      </c>
      <c r="AX19" s="103">
        <f t="shared" si="27"/>
        <v>20</v>
      </c>
      <c r="AY19" s="116">
        <f t="shared" si="27"/>
        <v>20</v>
      </c>
      <c r="AZ19" s="115">
        <f t="shared" si="27"/>
        <v>20</v>
      </c>
      <c r="BA19" s="103">
        <f t="shared" si="27"/>
        <v>20</v>
      </c>
      <c r="BB19" s="103">
        <f t="shared" si="27"/>
        <v>20</v>
      </c>
      <c r="BC19" s="103">
        <f t="shared" si="27"/>
        <v>20</v>
      </c>
      <c r="BD19" s="103">
        <f t="shared" si="27"/>
        <v>20</v>
      </c>
      <c r="BE19" s="103">
        <f t="shared" si="27"/>
        <v>20</v>
      </c>
      <c r="BF19" s="103">
        <f t="shared" si="27"/>
        <v>20</v>
      </c>
      <c r="BG19" s="103">
        <f t="shared" si="27"/>
        <v>20</v>
      </c>
      <c r="BH19" s="103">
        <f t="shared" si="27"/>
        <v>20</v>
      </c>
      <c r="BI19" s="103">
        <f t="shared" si="27"/>
        <v>20</v>
      </c>
      <c r="BJ19" s="103">
        <f t="shared" si="27"/>
        <v>20</v>
      </c>
      <c r="BK19" s="116">
        <f t="shared" si="27"/>
        <v>20</v>
      </c>
      <c r="BL19" s="115">
        <f t="shared" si="27"/>
        <v>20</v>
      </c>
      <c r="BM19" s="103">
        <f t="shared" si="27"/>
        <v>20</v>
      </c>
      <c r="BN19" s="103">
        <f t="shared" si="27"/>
        <v>20</v>
      </c>
      <c r="BO19" s="103">
        <f t="shared" si="27"/>
        <v>20</v>
      </c>
      <c r="BP19" s="103">
        <f t="shared" si="27"/>
        <v>20</v>
      </c>
      <c r="BQ19" s="103">
        <f t="shared" ref="BQ19:CI19" si="28">$C$19</f>
        <v>20</v>
      </c>
      <c r="BR19" s="103">
        <f t="shared" si="28"/>
        <v>20</v>
      </c>
      <c r="BS19" s="103">
        <f t="shared" si="28"/>
        <v>20</v>
      </c>
      <c r="BT19" s="103">
        <f t="shared" si="28"/>
        <v>20</v>
      </c>
      <c r="BU19" s="103">
        <f t="shared" si="28"/>
        <v>20</v>
      </c>
      <c r="BV19" s="103">
        <f t="shared" si="28"/>
        <v>20</v>
      </c>
      <c r="BW19" s="116">
        <f t="shared" si="28"/>
        <v>20</v>
      </c>
      <c r="BX19" s="115">
        <f t="shared" si="28"/>
        <v>20</v>
      </c>
      <c r="BY19" s="103">
        <f t="shared" si="28"/>
        <v>20</v>
      </c>
      <c r="BZ19" s="103">
        <f t="shared" si="28"/>
        <v>20</v>
      </c>
      <c r="CA19" s="103">
        <f t="shared" si="28"/>
        <v>20</v>
      </c>
      <c r="CB19" s="103">
        <f t="shared" si="28"/>
        <v>20</v>
      </c>
      <c r="CC19" s="103">
        <f t="shared" si="28"/>
        <v>20</v>
      </c>
      <c r="CD19" s="103">
        <f t="shared" si="28"/>
        <v>20</v>
      </c>
      <c r="CE19" s="103">
        <f t="shared" si="28"/>
        <v>20</v>
      </c>
      <c r="CF19" s="103">
        <f t="shared" si="28"/>
        <v>20</v>
      </c>
      <c r="CG19" s="103">
        <f t="shared" si="28"/>
        <v>20</v>
      </c>
      <c r="CH19" s="103">
        <f t="shared" si="28"/>
        <v>20</v>
      </c>
      <c r="CI19" s="116">
        <f t="shared" si="28"/>
        <v>20</v>
      </c>
      <c r="CJ19" s="105">
        <f>SUM(D19:CA19)</f>
        <v>1520</v>
      </c>
      <c r="CK19" s="135"/>
    </row>
    <row r="20" spans="1:89">
      <c r="A20" s="91" t="s">
        <v>2192</v>
      </c>
      <c r="B20" s="107"/>
      <c r="C20" s="105">
        <v>2500</v>
      </c>
      <c r="D20" s="115">
        <v>4000</v>
      </c>
      <c r="E20" s="103">
        <v>4000</v>
      </c>
      <c r="F20" s="103">
        <v>2000</v>
      </c>
      <c r="G20" s="103">
        <v>2000</v>
      </c>
      <c r="H20" s="103">
        <v>0</v>
      </c>
      <c r="I20" s="103">
        <v>0</v>
      </c>
      <c r="J20" s="103">
        <f t="shared" ref="J20:BU20" si="29">$C$20</f>
        <v>2500</v>
      </c>
      <c r="K20" s="103">
        <f t="shared" si="29"/>
        <v>2500</v>
      </c>
      <c r="L20" s="103">
        <f t="shared" si="29"/>
        <v>2500</v>
      </c>
      <c r="M20" s="103">
        <f t="shared" si="29"/>
        <v>2500</v>
      </c>
      <c r="N20" s="103">
        <f t="shared" si="29"/>
        <v>2500</v>
      </c>
      <c r="O20" s="116">
        <f t="shared" si="29"/>
        <v>2500</v>
      </c>
      <c r="P20" s="121">
        <f t="shared" si="29"/>
        <v>2500</v>
      </c>
      <c r="Q20" s="103">
        <f t="shared" si="29"/>
        <v>2500</v>
      </c>
      <c r="R20" s="103">
        <f t="shared" si="29"/>
        <v>2500</v>
      </c>
      <c r="S20" s="103">
        <f t="shared" si="29"/>
        <v>2500</v>
      </c>
      <c r="T20" s="103">
        <f t="shared" si="29"/>
        <v>2500</v>
      </c>
      <c r="U20" s="103">
        <f t="shared" si="29"/>
        <v>2500</v>
      </c>
      <c r="V20" s="103">
        <f t="shared" si="29"/>
        <v>2500</v>
      </c>
      <c r="W20" s="103">
        <f t="shared" si="29"/>
        <v>2500</v>
      </c>
      <c r="X20" s="103">
        <f t="shared" si="29"/>
        <v>2500</v>
      </c>
      <c r="Y20" s="103">
        <f t="shared" si="29"/>
        <v>2500</v>
      </c>
      <c r="Z20" s="103">
        <f t="shared" si="29"/>
        <v>2500</v>
      </c>
      <c r="AA20" s="181">
        <f t="shared" si="29"/>
        <v>2500</v>
      </c>
      <c r="AB20" s="115">
        <f t="shared" si="29"/>
        <v>2500</v>
      </c>
      <c r="AC20" s="103">
        <f t="shared" si="29"/>
        <v>2500</v>
      </c>
      <c r="AD20" s="103">
        <f t="shared" si="29"/>
        <v>2500</v>
      </c>
      <c r="AE20" s="103">
        <f t="shared" si="29"/>
        <v>2500</v>
      </c>
      <c r="AF20" s="103">
        <f t="shared" si="29"/>
        <v>2500</v>
      </c>
      <c r="AG20" s="103">
        <f t="shared" si="29"/>
        <v>2500</v>
      </c>
      <c r="AH20" s="103">
        <f t="shared" si="29"/>
        <v>2500</v>
      </c>
      <c r="AI20" s="103">
        <f t="shared" si="29"/>
        <v>2500</v>
      </c>
      <c r="AJ20" s="103">
        <f t="shared" si="29"/>
        <v>2500</v>
      </c>
      <c r="AK20" s="103">
        <f t="shared" si="29"/>
        <v>2500</v>
      </c>
      <c r="AL20" s="103">
        <f t="shared" si="29"/>
        <v>2500</v>
      </c>
      <c r="AM20" s="116">
        <f t="shared" si="29"/>
        <v>2500</v>
      </c>
      <c r="AN20" s="115">
        <f t="shared" si="29"/>
        <v>2500</v>
      </c>
      <c r="AO20" s="103">
        <f t="shared" si="29"/>
        <v>2500</v>
      </c>
      <c r="AP20" s="103">
        <f t="shared" si="29"/>
        <v>2500</v>
      </c>
      <c r="AQ20" s="103">
        <f t="shared" si="29"/>
        <v>2500</v>
      </c>
      <c r="AR20" s="103">
        <f t="shared" si="29"/>
        <v>2500</v>
      </c>
      <c r="AS20" s="103">
        <f t="shared" si="29"/>
        <v>2500</v>
      </c>
      <c r="AT20" s="103">
        <f t="shared" si="29"/>
        <v>2500</v>
      </c>
      <c r="AU20" s="103">
        <f t="shared" si="29"/>
        <v>2500</v>
      </c>
      <c r="AV20" s="103">
        <f t="shared" si="29"/>
        <v>2500</v>
      </c>
      <c r="AW20" s="103">
        <f t="shared" si="29"/>
        <v>2500</v>
      </c>
      <c r="AX20" s="103">
        <f t="shared" si="29"/>
        <v>2500</v>
      </c>
      <c r="AY20" s="116">
        <f t="shared" si="29"/>
        <v>2500</v>
      </c>
      <c r="AZ20" s="115">
        <f t="shared" si="29"/>
        <v>2500</v>
      </c>
      <c r="BA20" s="103">
        <f t="shared" si="29"/>
        <v>2500</v>
      </c>
      <c r="BB20" s="103">
        <f t="shared" si="29"/>
        <v>2500</v>
      </c>
      <c r="BC20" s="103">
        <f t="shared" si="29"/>
        <v>2500</v>
      </c>
      <c r="BD20" s="103">
        <f t="shared" si="29"/>
        <v>2500</v>
      </c>
      <c r="BE20" s="103">
        <f t="shared" si="29"/>
        <v>2500</v>
      </c>
      <c r="BF20" s="103">
        <f t="shared" si="29"/>
        <v>2500</v>
      </c>
      <c r="BG20" s="103">
        <f t="shared" si="29"/>
        <v>2500</v>
      </c>
      <c r="BH20" s="103">
        <f t="shared" si="29"/>
        <v>2500</v>
      </c>
      <c r="BI20" s="103">
        <f t="shared" si="29"/>
        <v>2500</v>
      </c>
      <c r="BJ20" s="103">
        <f t="shared" si="29"/>
        <v>2500</v>
      </c>
      <c r="BK20" s="116">
        <f t="shared" si="29"/>
        <v>2500</v>
      </c>
      <c r="BL20" s="115">
        <f t="shared" si="29"/>
        <v>2500</v>
      </c>
      <c r="BM20" s="103">
        <f t="shared" si="29"/>
        <v>2500</v>
      </c>
      <c r="BN20" s="103">
        <f t="shared" si="29"/>
        <v>2500</v>
      </c>
      <c r="BO20" s="103">
        <f t="shared" si="29"/>
        <v>2500</v>
      </c>
      <c r="BP20" s="103">
        <f t="shared" si="29"/>
        <v>2500</v>
      </c>
      <c r="BQ20" s="103">
        <f t="shared" si="29"/>
        <v>2500</v>
      </c>
      <c r="BR20" s="103">
        <f t="shared" si="29"/>
        <v>2500</v>
      </c>
      <c r="BS20" s="103">
        <f t="shared" si="29"/>
        <v>2500</v>
      </c>
      <c r="BT20" s="103">
        <f t="shared" si="29"/>
        <v>2500</v>
      </c>
      <c r="BU20" s="103">
        <f t="shared" si="29"/>
        <v>2500</v>
      </c>
      <c r="BV20" s="103">
        <f t="shared" ref="BV20:CI20" si="30">$C$20</f>
        <v>2500</v>
      </c>
      <c r="BW20" s="116">
        <f t="shared" si="30"/>
        <v>2500</v>
      </c>
      <c r="BX20" s="115">
        <f t="shared" si="30"/>
        <v>2500</v>
      </c>
      <c r="BY20" s="103">
        <f t="shared" si="30"/>
        <v>2500</v>
      </c>
      <c r="BZ20" s="103">
        <f t="shared" si="30"/>
        <v>2500</v>
      </c>
      <c r="CA20" s="103">
        <f t="shared" si="30"/>
        <v>2500</v>
      </c>
      <c r="CB20" s="103">
        <f t="shared" si="30"/>
        <v>2500</v>
      </c>
      <c r="CC20" s="103">
        <f t="shared" si="30"/>
        <v>2500</v>
      </c>
      <c r="CD20" s="103">
        <f t="shared" si="30"/>
        <v>2500</v>
      </c>
      <c r="CE20" s="103">
        <f t="shared" si="30"/>
        <v>2500</v>
      </c>
      <c r="CF20" s="103">
        <f t="shared" si="30"/>
        <v>2500</v>
      </c>
      <c r="CG20" s="103">
        <f t="shared" si="30"/>
        <v>2500</v>
      </c>
      <c r="CH20" s="103">
        <f t="shared" si="30"/>
        <v>2500</v>
      </c>
      <c r="CI20" s="116">
        <f t="shared" si="30"/>
        <v>2500</v>
      </c>
      <c r="CJ20" s="105">
        <f>SUM(C20:CA20)</f>
        <v>189500</v>
      </c>
      <c r="CK20" s="135"/>
    </row>
    <row r="21" spans="1:89">
      <c r="A21" s="91" t="s">
        <v>2229</v>
      </c>
      <c r="B21" s="107"/>
      <c r="C21" s="105">
        <v>500</v>
      </c>
      <c r="D21" s="115"/>
      <c r="E21" s="103">
        <v>0</v>
      </c>
      <c r="F21" s="103">
        <v>0</v>
      </c>
      <c r="G21" s="103">
        <v>0</v>
      </c>
      <c r="H21" s="103">
        <v>0</v>
      </c>
      <c r="I21" s="103">
        <v>0</v>
      </c>
      <c r="J21" s="103">
        <v>0</v>
      </c>
      <c r="K21" s="103">
        <f t="shared" ref="K21:BV21" si="31">$C$21</f>
        <v>500</v>
      </c>
      <c r="L21" s="103">
        <f t="shared" si="31"/>
        <v>500</v>
      </c>
      <c r="M21" s="103">
        <f t="shared" si="31"/>
        <v>500</v>
      </c>
      <c r="N21" s="103">
        <f t="shared" si="31"/>
        <v>500</v>
      </c>
      <c r="O21" s="116">
        <f t="shared" si="31"/>
        <v>500</v>
      </c>
      <c r="P21" s="121">
        <f t="shared" si="31"/>
        <v>500</v>
      </c>
      <c r="Q21" s="103">
        <f t="shared" si="31"/>
        <v>500</v>
      </c>
      <c r="R21" s="103">
        <f t="shared" si="31"/>
        <v>500</v>
      </c>
      <c r="S21" s="103">
        <f t="shared" si="31"/>
        <v>500</v>
      </c>
      <c r="T21" s="103">
        <f t="shared" si="31"/>
        <v>500</v>
      </c>
      <c r="U21" s="103">
        <f t="shared" si="31"/>
        <v>500</v>
      </c>
      <c r="V21" s="103">
        <f t="shared" si="31"/>
        <v>500</v>
      </c>
      <c r="W21" s="103">
        <f t="shared" si="31"/>
        <v>500</v>
      </c>
      <c r="X21" s="103">
        <f t="shared" si="31"/>
        <v>500</v>
      </c>
      <c r="Y21" s="103">
        <f t="shared" si="31"/>
        <v>500</v>
      </c>
      <c r="Z21" s="103">
        <f t="shared" si="31"/>
        <v>500</v>
      </c>
      <c r="AA21" s="181">
        <f t="shared" si="31"/>
        <v>500</v>
      </c>
      <c r="AB21" s="115">
        <f t="shared" si="31"/>
        <v>500</v>
      </c>
      <c r="AC21" s="103">
        <f t="shared" si="31"/>
        <v>500</v>
      </c>
      <c r="AD21" s="103">
        <f t="shared" si="31"/>
        <v>500</v>
      </c>
      <c r="AE21" s="103">
        <f t="shared" si="31"/>
        <v>500</v>
      </c>
      <c r="AF21" s="103">
        <f t="shared" si="31"/>
        <v>500</v>
      </c>
      <c r="AG21" s="103">
        <f t="shared" si="31"/>
        <v>500</v>
      </c>
      <c r="AH21" s="103">
        <f t="shared" si="31"/>
        <v>500</v>
      </c>
      <c r="AI21" s="103">
        <f t="shared" si="31"/>
        <v>500</v>
      </c>
      <c r="AJ21" s="103">
        <f t="shared" si="31"/>
        <v>500</v>
      </c>
      <c r="AK21" s="103">
        <f t="shared" si="31"/>
        <v>500</v>
      </c>
      <c r="AL21" s="103">
        <f t="shared" si="31"/>
        <v>500</v>
      </c>
      <c r="AM21" s="116">
        <f t="shared" si="31"/>
        <v>500</v>
      </c>
      <c r="AN21" s="115">
        <f t="shared" si="31"/>
        <v>500</v>
      </c>
      <c r="AO21" s="103">
        <f t="shared" si="31"/>
        <v>500</v>
      </c>
      <c r="AP21" s="103">
        <f t="shared" si="31"/>
        <v>500</v>
      </c>
      <c r="AQ21" s="103">
        <f t="shared" si="31"/>
        <v>500</v>
      </c>
      <c r="AR21" s="103">
        <f t="shared" si="31"/>
        <v>500</v>
      </c>
      <c r="AS21" s="103">
        <f t="shared" si="31"/>
        <v>500</v>
      </c>
      <c r="AT21" s="103">
        <f t="shared" si="31"/>
        <v>500</v>
      </c>
      <c r="AU21" s="103">
        <f t="shared" si="31"/>
        <v>500</v>
      </c>
      <c r="AV21" s="103">
        <f t="shared" si="31"/>
        <v>500</v>
      </c>
      <c r="AW21" s="103">
        <f t="shared" si="31"/>
        <v>500</v>
      </c>
      <c r="AX21" s="103">
        <f t="shared" si="31"/>
        <v>500</v>
      </c>
      <c r="AY21" s="116">
        <f t="shared" si="31"/>
        <v>500</v>
      </c>
      <c r="AZ21" s="115">
        <f t="shared" si="31"/>
        <v>500</v>
      </c>
      <c r="BA21" s="103">
        <f t="shared" si="31"/>
        <v>500</v>
      </c>
      <c r="BB21" s="103">
        <f t="shared" si="31"/>
        <v>500</v>
      </c>
      <c r="BC21" s="103">
        <f t="shared" si="31"/>
        <v>500</v>
      </c>
      <c r="BD21" s="103">
        <f t="shared" si="31"/>
        <v>500</v>
      </c>
      <c r="BE21" s="103">
        <f t="shared" si="31"/>
        <v>500</v>
      </c>
      <c r="BF21" s="103">
        <f t="shared" si="31"/>
        <v>500</v>
      </c>
      <c r="BG21" s="103">
        <f t="shared" si="31"/>
        <v>500</v>
      </c>
      <c r="BH21" s="103">
        <f t="shared" si="31"/>
        <v>500</v>
      </c>
      <c r="BI21" s="103">
        <f t="shared" si="31"/>
        <v>500</v>
      </c>
      <c r="BJ21" s="103">
        <f t="shared" si="31"/>
        <v>500</v>
      </c>
      <c r="BK21" s="116">
        <f t="shared" si="31"/>
        <v>500</v>
      </c>
      <c r="BL21" s="115">
        <f t="shared" si="31"/>
        <v>500</v>
      </c>
      <c r="BM21" s="103">
        <f t="shared" si="31"/>
        <v>500</v>
      </c>
      <c r="BN21" s="103">
        <f t="shared" si="31"/>
        <v>500</v>
      </c>
      <c r="BO21" s="103">
        <f t="shared" si="31"/>
        <v>500</v>
      </c>
      <c r="BP21" s="103">
        <f t="shared" si="31"/>
        <v>500</v>
      </c>
      <c r="BQ21" s="103">
        <f t="shared" si="31"/>
        <v>500</v>
      </c>
      <c r="BR21" s="103">
        <f t="shared" si="31"/>
        <v>500</v>
      </c>
      <c r="BS21" s="103">
        <f t="shared" si="31"/>
        <v>500</v>
      </c>
      <c r="BT21" s="103">
        <f t="shared" si="31"/>
        <v>500</v>
      </c>
      <c r="BU21" s="103">
        <f t="shared" si="31"/>
        <v>500</v>
      </c>
      <c r="BV21" s="103">
        <f t="shared" si="31"/>
        <v>500</v>
      </c>
      <c r="BW21" s="116">
        <f t="shared" ref="BW21:CI21" si="32">$C$21</f>
        <v>500</v>
      </c>
      <c r="BX21" s="115">
        <f t="shared" si="32"/>
        <v>500</v>
      </c>
      <c r="BY21" s="103">
        <f t="shared" si="32"/>
        <v>500</v>
      </c>
      <c r="BZ21" s="103">
        <f t="shared" si="32"/>
        <v>500</v>
      </c>
      <c r="CA21" s="103">
        <f t="shared" si="32"/>
        <v>500</v>
      </c>
      <c r="CB21" s="103">
        <f t="shared" si="32"/>
        <v>500</v>
      </c>
      <c r="CC21" s="103">
        <f t="shared" si="32"/>
        <v>500</v>
      </c>
      <c r="CD21" s="103">
        <f t="shared" si="32"/>
        <v>500</v>
      </c>
      <c r="CE21" s="103">
        <f t="shared" si="32"/>
        <v>500</v>
      </c>
      <c r="CF21" s="103">
        <f t="shared" si="32"/>
        <v>500</v>
      </c>
      <c r="CG21" s="103">
        <f t="shared" si="32"/>
        <v>500</v>
      </c>
      <c r="CH21" s="103">
        <f t="shared" si="32"/>
        <v>500</v>
      </c>
      <c r="CI21" s="116">
        <f t="shared" si="32"/>
        <v>500</v>
      </c>
      <c r="CJ21" s="105">
        <f>SUM(C21:CA21)</f>
        <v>35000</v>
      </c>
      <c r="CK21" s="135"/>
    </row>
    <row r="22" spans="1:89">
      <c r="A22" s="91" t="s">
        <v>2179</v>
      </c>
      <c r="B22" s="107"/>
      <c r="C22" s="105"/>
      <c r="D22" s="115">
        <v>0</v>
      </c>
      <c r="E22" s="103">
        <v>0</v>
      </c>
      <c r="F22" s="103"/>
      <c r="G22" s="103"/>
      <c r="H22" s="103"/>
      <c r="I22" s="103"/>
      <c r="J22" s="103"/>
      <c r="K22" s="103"/>
      <c r="L22" s="103"/>
      <c r="M22" s="103"/>
      <c r="N22" s="103"/>
      <c r="O22" s="116"/>
      <c r="P22" s="121"/>
      <c r="Q22" s="103"/>
      <c r="R22" s="103"/>
      <c r="S22" s="103"/>
      <c r="T22" s="103"/>
      <c r="U22" s="103"/>
      <c r="V22" s="103"/>
      <c r="W22" s="103"/>
      <c r="X22" s="103"/>
      <c r="Y22" s="103"/>
      <c r="Z22" s="103"/>
      <c r="AA22" s="181"/>
      <c r="AB22" s="115"/>
      <c r="AC22" s="103"/>
      <c r="AD22" s="103"/>
      <c r="AE22" s="103"/>
      <c r="AF22" s="103"/>
      <c r="AG22" s="103"/>
      <c r="AH22" s="103"/>
      <c r="AI22" s="103"/>
      <c r="AJ22" s="103"/>
      <c r="AK22" s="103"/>
      <c r="AL22" s="103"/>
      <c r="AM22" s="116"/>
      <c r="AN22" s="115"/>
      <c r="AO22" s="103"/>
      <c r="AP22" s="103"/>
      <c r="AQ22" s="103"/>
      <c r="AR22" s="103"/>
      <c r="AS22" s="103"/>
      <c r="AT22" s="103"/>
      <c r="AU22" s="103"/>
      <c r="AV22" s="103"/>
      <c r="AW22" s="103"/>
      <c r="AX22" s="103"/>
      <c r="AY22" s="116"/>
      <c r="AZ22" s="115"/>
      <c r="BA22" s="103"/>
      <c r="BB22" s="103"/>
      <c r="BC22" s="103"/>
      <c r="BD22" s="103"/>
      <c r="BE22" s="103"/>
      <c r="BF22" s="103"/>
      <c r="BG22" s="103"/>
      <c r="BH22" s="103"/>
      <c r="BI22" s="103"/>
      <c r="BJ22" s="103"/>
      <c r="BK22" s="116"/>
      <c r="BL22" s="115"/>
      <c r="BM22" s="103"/>
      <c r="BN22" s="103"/>
      <c r="BO22" s="103"/>
      <c r="BP22" s="103"/>
      <c r="BQ22" s="103"/>
      <c r="BR22" s="103"/>
      <c r="BS22" s="103"/>
      <c r="BT22" s="103"/>
      <c r="BU22" s="103"/>
      <c r="BV22" s="103"/>
      <c r="BW22" s="116"/>
      <c r="BX22" s="115"/>
      <c r="BY22" s="103"/>
      <c r="BZ22" s="103"/>
      <c r="CA22" s="103"/>
      <c r="CB22" s="103"/>
      <c r="CC22" s="103"/>
      <c r="CD22" s="103"/>
      <c r="CE22" s="103"/>
      <c r="CF22" s="103"/>
      <c r="CG22" s="103"/>
      <c r="CH22" s="103"/>
      <c r="CI22" s="116"/>
      <c r="CJ22" s="105">
        <f>SUM(C22:CA22)</f>
        <v>0</v>
      </c>
      <c r="CK22" s="135"/>
    </row>
    <row r="23" spans="1:89">
      <c r="A23" s="91" t="s">
        <v>1272</v>
      </c>
      <c r="B23" s="107"/>
      <c r="C23" s="105">
        <v>250</v>
      </c>
      <c r="D23" s="115"/>
      <c r="E23" s="103"/>
      <c r="F23" s="103"/>
      <c r="G23" s="103"/>
      <c r="H23" s="103">
        <v>0</v>
      </c>
      <c r="I23" s="103">
        <v>0</v>
      </c>
      <c r="J23" s="103">
        <v>0</v>
      </c>
      <c r="K23" s="103">
        <v>0</v>
      </c>
      <c r="L23" s="103">
        <v>0</v>
      </c>
      <c r="M23" s="103">
        <v>0</v>
      </c>
      <c r="N23" s="103">
        <v>0</v>
      </c>
      <c r="O23" s="116">
        <v>1000</v>
      </c>
      <c r="P23" s="121">
        <v>250</v>
      </c>
      <c r="Q23" s="103">
        <v>250</v>
      </c>
      <c r="R23" s="103">
        <v>250</v>
      </c>
      <c r="S23" s="103">
        <v>250</v>
      </c>
      <c r="T23" s="103">
        <v>250</v>
      </c>
      <c r="U23" s="103">
        <v>250</v>
      </c>
      <c r="V23" s="103">
        <v>250</v>
      </c>
      <c r="W23" s="103">
        <v>250</v>
      </c>
      <c r="X23" s="103">
        <v>250</v>
      </c>
      <c r="Y23" s="103">
        <v>250</v>
      </c>
      <c r="Z23" s="103">
        <v>250</v>
      </c>
      <c r="AA23" s="181">
        <v>250</v>
      </c>
      <c r="AB23" s="115">
        <v>250</v>
      </c>
      <c r="AC23" s="103">
        <v>250</v>
      </c>
      <c r="AD23" s="103">
        <v>250</v>
      </c>
      <c r="AE23" s="103">
        <v>250</v>
      </c>
      <c r="AF23" s="103">
        <v>250</v>
      </c>
      <c r="AG23" s="103">
        <v>250</v>
      </c>
      <c r="AH23" s="103">
        <v>250</v>
      </c>
      <c r="AI23" s="103">
        <v>250</v>
      </c>
      <c r="AJ23" s="103">
        <v>250</v>
      </c>
      <c r="AK23" s="103">
        <v>250</v>
      </c>
      <c r="AL23" s="103">
        <v>250</v>
      </c>
      <c r="AM23" s="116">
        <v>250</v>
      </c>
      <c r="AN23" s="115">
        <v>250</v>
      </c>
      <c r="AO23" s="103">
        <v>250</v>
      </c>
      <c r="AP23" s="103">
        <v>250</v>
      </c>
      <c r="AQ23" s="103">
        <v>250</v>
      </c>
      <c r="AR23" s="103">
        <v>250</v>
      </c>
      <c r="AS23" s="103">
        <v>250</v>
      </c>
      <c r="AT23" s="103">
        <v>250</v>
      </c>
      <c r="AU23" s="103">
        <v>250</v>
      </c>
      <c r="AV23" s="103">
        <v>250</v>
      </c>
      <c r="AW23" s="103">
        <v>250</v>
      </c>
      <c r="AX23" s="103">
        <v>250</v>
      </c>
      <c r="AY23" s="116">
        <v>250</v>
      </c>
      <c r="AZ23" s="115">
        <v>250</v>
      </c>
      <c r="BA23" s="103">
        <v>250</v>
      </c>
      <c r="BB23" s="103">
        <v>250</v>
      </c>
      <c r="BC23" s="103">
        <v>250</v>
      </c>
      <c r="BD23" s="103">
        <v>250</v>
      </c>
      <c r="BE23" s="103">
        <v>250</v>
      </c>
      <c r="BF23" s="103">
        <v>250</v>
      </c>
      <c r="BG23" s="103">
        <v>250</v>
      </c>
      <c r="BH23" s="103">
        <v>250</v>
      </c>
      <c r="BI23" s="103">
        <v>250</v>
      </c>
      <c r="BJ23" s="103">
        <v>250</v>
      </c>
      <c r="BK23" s="116">
        <v>250</v>
      </c>
      <c r="BL23" s="115">
        <v>250</v>
      </c>
      <c r="BM23" s="103">
        <v>250</v>
      </c>
      <c r="BN23" s="103">
        <v>250</v>
      </c>
      <c r="BO23" s="103">
        <v>250</v>
      </c>
      <c r="BP23" s="103">
        <v>250</v>
      </c>
      <c r="BQ23" s="103">
        <v>250</v>
      </c>
      <c r="BR23" s="103">
        <v>250</v>
      </c>
      <c r="BS23" s="103">
        <v>250</v>
      </c>
      <c r="BT23" s="103">
        <v>250</v>
      </c>
      <c r="BU23" s="103">
        <v>250</v>
      </c>
      <c r="BV23" s="103">
        <v>250</v>
      </c>
      <c r="BW23" s="116">
        <v>250</v>
      </c>
      <c r="BX23" s="115">
        <v>250</v>
      </c>
      <c r="BY23" s="103">
        <v>250</v>
      </c>
      <c r="BZ23" s="103">
        <v>250</v>
      </c>
      <c r="CA23" s="103">
        <v>250</v>
      </c>
      <c r="CB23" s="103">
        <v>251</v>
      </c>
      <c r="CC23" s="103">
        <v>252</v>
      </c>
      <c r="CD23" s="103">
        <v>253</v>
      </c>
      <c r="CE23" s="103">
        <v>254</v>
      </c>
      <c r="CF23" s="103">
        <v>255</v>
      </c>
      <c r="CG23" s="103">
        <v>256</v>
      </c>
      <c r="CH23" s="103">
        <v>257</v>
      </c>
      <c r="CI23" s="116">
        <v>258</v>
      </c>
      <c r="CJ23" s="105">
        <f>SUM(C23:CA23)</f>
        <v>17250</v>
      </c>
      <c r="CK23" s="135"/>
    </row>
    <row r="24" spans="1:89">
      <c r="A24" s="91" t="s">
        <v>2231</v>
      </c>
      <c r="B24" s="107"/>
      <c r="C24" s="202">
        <v>0.125</v>
      </c>
      <c r="D24" s="115"/>
      <c r="E24" s="103"/>
      <c r="F24" s="103"/>
      <c r="G24" s="103"/>
      <c r="H24" s="103">
        <f>H10*$C$24</f>
        <v>0</v>
      </c>
      <c r="I24" s="103">
        <f t="shared" ref="I24:BT24" si="33">I10*$C$24</f>
        <v>0</v>
      </c>
      <c r="J24" s="103">
        <f t="shared" si="33"/>
        <v>0</v>
      </c>
      <c r="K24" s="103">
        <v>0</v>
      </c>
      <c r="L24" s="103">
        <f t="shared" si="33"/>
        <v>12309.401041666668</v>
      </c>
      <c r="M24" s="103">
        <f t="shared" si="33"/>
        <v>12309.401041666668</v>
      </c>
      <c r="N24" s="103">
        <f t="shared" si="33"/>
        <v>12309.401041666668</v>
      </c>
      <c r="O24" s="116">
        <f t="shared" si="33"/>
        <v>12309.401041666668</v>
      </c>
      <c r="P24" s="121">
        <f t="shared" si="33"/>
        <v>12309.401041666668</v>
      </c>
      <c r="Q24" s="103">
        <f t="shared" si="33"/>
        <v>12309.401041666668</v>
      </c>
      <c r="R24" s="103">
        <f t="shared" si="33"/>
        <v>12309.401041666668</v>
      </c>
      <c r="S24" s="103">
        <f t="shared" si="33"/>
        <v>12309.401041666668</v>
      </c>
      <c r="T24" s="103">
        <f t="shared" si="33"/>
        <v>12309.401041666668</v>
      </c>
      <c r="U24" s="103">
        <f t="shared" si="33"/>
        <v>12309.401041666668</v>
      </c>
      <c r="V24" s="103">
        <f t="shared" si="33"/>
        <v>12309.401041666668</v>
      </c>
      <c r="W24" s="103">
        <f t="shared" si="33"/>
        <v>14771.281250000002</v>
      </c>
      <c r="X24" s="103">
        <f t="shared" si="33"/>
        <v>14771.281250000002</v>
      </c>
      <c r="Y24" s="103">
        <f t="shared" si="33"/>
        <v>14771.281250000002</v>
      </c>
      <c r="Z24" s="103">
        <f t="shared" si="33"/>
        <v>14771.281250000002</v>
      </c>
      <c r="AA24" s="181">
        <f t="shared" si="33"/>
        <v>14771.281250000002</v>
      </c>
      <c r="AB24" s="115">
        <f t="shared" si="33"/>
        <v>14771.281250000002</v>
      </c>
      <c r="AC24" s="103">
        <f t="shared" si="33"/>
        <v>14771.281250000002</v>
      </c>
      <c r="AD24" s="103">
        <f t="shared" si="33"/>
        <v>14771.281250000002</v>
      </c>
      <c r="AE24" s="103">
        <f t="shared" si="33"/>
        <v>14771.281250000002</v>
      </c>
      <c r="AF24" s="103">
        <f t="shared" si="33"/>
        <v>14771.281250000002</v>
      </c>
      <c r="AG24" s="103">
        <f t="shared" si="33"/>
        <v>14771.281250000002</v>
      </c>
      <c r="AH24" s="103">
        <f t="shared" si="33"/>
        <v>14771.281250000002</v>
      </c>
      <c r="AI24" s="103">
        <f t="shared" si="33"/>
        <v>16543.835000000003</v>
      </c>
      <c r="AJ24" s="103">
        <f t="shared" si="33"/>
        <v>16543.835000000003</v>
      </c>
      <c r="AK24" s="103">
        <f t="shared" si="33"/>
        <v>16543.835000000003</v>
      </c>
      <c r="AL24" s="103">
        <f t="shared" si="33"/>
        <v>16543.835000000003</v>
      </c>
      <c r="AM24" s="116">
        <f t="shared" si="33"/>
        <v>16543.835000000003</v>
      </c>
      <c r="AN24" s="115">
        <f t="shared" si="33"/>
        <v>16543.835000000003</v>
      </c>
      <c r="AO24" s="103">
        <f t="shared" si="33"/>
        <v>16543.835000000003</v>
      </c>
      <c r="AP24" s="103">
        <f t="shared" si="33"/>
        <v>16543.835000000003</v>
      </c>
      <c r="AQ24" s="103">
        <f t="shared" si="33"/>
        <v>16543.835000000003</v>
      </c>
      <c r="AR24" s="103">
        <f t="shared" si="33"/>
        <v>16543.835000000003</v>
      </c>
      <c r="AS24" s="103">
        <f t="shared" si="33"/>
        <v>16543.835000000003</v>
      </c>
      <c r="AT24" s="103">
        <f t="shared" si="33"/>
        <v>16543.835000000003</v>
      </c>
      <c r="AU24" s="103">
        <f t="shared" si="33"/>
        <v>18529.0952</v>
      </c>
      <c r="AV24" s="103">
        <f t="shared" si="33"/>
        <v>18529.0952</v>
      </c>
      <c r="AW24" s="103">
        <f t="shared" si="33"/>
        <v>18529.0952</v>
      </c>
      <c r="AX24" s="103">
        <f t="shared" si="33"/>
        <v>18529.0952</v>
      </c>
      <c r="AY24" s="116">
        <f t="shared" si="33"/>
        <v>18529.0952</v>
      </c>
      <c r="AZ24" s="115">
        <f t="shared" si="33"/>
        <v>18529.0952</v>
      </c>
      <c r="BA24" s="103">
        <f t="shared" si="33"/>
        <v>18529.0952</v>
      </c>
      <c r="BB24" s="103">
        <f t="shared" si="33"/>
        <v>18529.0952</v>
      </c>
      <c r="BC24" s="103">
        <f t="shared" si="33"/>
        <v>18529.0952</v>
      </c>
      <c r="BD24" s="103">
        <f t="shared" si="33"/>
        <v>18529.0952</v>
      </c>
      <c r="BE24" s="103">
        <f t="shared" si="33"/>
        <v>18529.0952</v>
      </c>
      <c r="BF24" s="103">
        <f t="shared" si="33"/>
        <v>18529.0952</v>
      </c>
      <c r="BG24" s="103">
        <f t="shared" si="33"/>
        <v>20752.586624000003</v>
      </c>
      <c r="BH24" s="103">
        <f t="shared" si="33"/>
        <v>20752.586624000003</v>
      </c>
      <c r="BI24" s="103">
        <f t="shared" si="33"/>
        <v>20752.586624000003</v>
      </c>
      <c r="BJ24" s="103">
        <f t="shared" si="33"/>
        <v>20752.586624000003</v>
      </c>
      <c r="BK24" s="116">
        <f t="shared" si="33"/>
        <v>20752.586624000003</v>
      </c>
      <c r="BL24" s="115">
        <f t="shared" si="33"/>
        <v>20752.586624000003</v>
      </c>
      <c r="BM24" s="103">
        <f t="shared" si="33"/>
        <v>20752.586624000003</v>
      </c>
      <c r="BN24" s="103">
        <f t="shared" si="33"/>
        <v>20752.586624000003</v>
      </c>
      <c r="BO24" s="103">
        <f t="shared" si="33"/>
        <v>20752.586624000003</v>
      </c>
      <c r="BP24" s="103">
        <f t="shared" si="33"/>
        <v>20752.586624000003</v>
      </c>
      <c r="BQ24" s="103">
        <f t="shared" si="33"/>
        <v>20752.586624000003</v>
      </c>
      <c r="BR24" s="103">
        <f t="shared" si="33"/>
        <v>20752.586624000003</v>
      </c>
      <c r="BS24" s="103">
        <f t="shared" si="33"/>
        <v>23242.897018880001</v>
      </c>
      <c r="BT24" s="103">
        <f t="shared" si="33"/>
        <v>23242.897018880001</v>
      </c>
      <c r="BU24" s="103">
        <f t="shared" ref="BU24:CI24" si="34">BU10*$C$24</f>
        <v>23242.897018880001</v>
      </c>
      <c r="BV24" s="103">
        <f t="shared" si="34"/>
        <v>23242.897018880001</v>
      </c>
      <c r="BW24" s="116">
        <f t="shared" si="34"/>
        <v>23242.897018880001</v>
      </c>
      <c r="BX24" s="115">
        <f t="shared" si="34"/>
        <v>23242.897018880001</v>
      </c>
      <c r="BY24" s="103">
        <f t="shared" si="34"/>
        <v>23242.897018880001</v>
      </c>
      <c r="BZ24" s="103">
        <f t="shared" si="34"/>
        <v>23242.897018880001</v>
      </c>
      <c r="CA24" s="103">
        <f t="shared" si="34"/>
        <v>23242.897018880001</v>
      </c>
      <c r="CB24" s="103">
        <f t="shared" si="34"/>
        <v>23242.897018880001</v>
      </c>
      <c r="CC24" s="103">
        <f t="shared" si="34"/>
        <v>23242.897018880001</v>
      </c>
      <c r="CD24" s="103">
        <f t="shared" si="34"/>
        <v>23242.897018880001</v>
      </c>
      <c r="CE24" s="103">
        <f t="shared" si="34"/>
        <v>23242.897018880001</v>
      </c>
      <c r="CF24" s="103">
        <f t="shared" si="34"/>
        <v>23242.897018880001</v>
      </c>
      <c r="CG24" s="103">
        <f t="shared" si="34"/>
        <v>23242.897018880001</v>
      </c>
      <c r="CH24" s="103">
        <f t="shared" si="34"/>
        <v>23242.897018880001</v>
      </c>
      <c r="CI24" s="116">
        <f t="shared" si="34"/>
        <v>23242.897018880001</v>
      </c>
      <c r="CJ24" s="105">
        <f>SUM(D24:CA24)</f>
        <v>1191751.0615162537</v>
      </c>
      <c r="CK24" s="135"/>
    </row>
    <row r="25" spans="1:89">
      <c r="A25" s="91" t="s">
        <v>2236</v>
      </c>
      <c r="B25" s="107"/>
      <c r="C25" s="109">
        <v>20</v>
      </c>
      <c r="D25" s="115">
        <v>0</v>
      </c>
      <c r="E25" s="103">
        <v>0</v>
      </c>
      <c r="F25" s="103">
        <v>0</v>
      </c>
      <c r="G25" s="103">
        <v>0</v>
      </c>
      <c r="H25" s="103">
        <v>0</v>
      </c>
      <c r="I25" s="103">
        <v>0</v>
      </c>
      <c r="J25" s="103">
        <v>0</v>
      </c>
      <c r="K25" s="103">
        <f t="shared" ref="K25:BV25" si="35">$C$25</f>
        <v>20</v>
      </c>
      <c r="L25" s="103">
        <f t="shared" si="35"/>
        <v>20</v>
      </c>
      <c r="M25" s="103">
        <f t="shared" si="35"/>
        <v>20</v>
      </c>
      <c r="N25" s="103">
        <f t="shared" si="35"/>
        <v>20</v>
      </c>
      <c r="O25" s="116">
        <f t="shared" si="35"/>
        <v>20</v>
      </c>
      <c r="P25" s="121">
        <f t="shared" si="35"/>
        <v>20</v>
      </c>
      <c r="Q25" s="103">
        <f t="shared" si="35"/>
        <v>20</v>
      </c>
      <c r="R25" s="103">
        <f t="shared" si="35"/>
        <v>20</v>
      </c>
      <c r="S25" s="103">
        <f t="shared" si="35"/>
        <v>20</v>
      </c>
      <c r="T25" s="103">
        <f t="shared" si="35"/>
        <v>20</v>
      </c>
      <c r="U25" s="103">
        <f t="shared" si="35"/>
        <v>20</v>
      </c>
      <c r="V25" s="103">
        <f t="shared" si="35"/>
        <v>20</v>
      </c>
      <c r="W25" s="103">
        <f t="shared" si="35"/>
        <v>20</v>
      </c>
      <c r="X25" s="103">
        <f t="shared" si="35"/>
        <v>20</v>
      </c>
      <c r="Y25" s="103">
        <f t="shared" si="35"/>
        <v>20</v>
      </c>
      <c r="Z25" s="103">
        <f t="shared" si="35"/>
        <v>20</v>
      </c>
      <c r="AA25" s="181">
        <f t="shared" si="35"/>
        <v>20</v>
      </c>
      <c r="AB25" s="115">
        <f t="shared" si="35"/>
        <v>20</v>
      </c>
      <c r="AC25" s="103">
        <f t="shared" si="35"/>
        <v>20</v>
      </c>
      <c r="AD25" s="103">
        <f t="shared" si="35"/>
        <v>20</v>
      </c>
      <c r="AE25" s="103">
        <f t="shared" si="35"/>
        <v>20</v>
      </c>
      <c r="AF25" s="103">
        <f t="shared" si="35"/>
        <v>20</v>
      </c>
      <c r="AG25" s="103">
        <f t="shared" si="35"/>
        <v>20</v>
      </c>
      <c r="AH25" s="103">
        <f t="shared" si="35"/>
        <v>20</v>
      </c>
      <c r="AI25" s="103">
        <f t="shared" si="35"/>
        <v>20</v>
      </c>
      <c r="AJ25" s="103">
        <f t="shared" si="35"/>
        <v>20</v>
      </c>
      <c r="AK25" s="103">
        <f t="shared" si="35"/>
        <v>20</v>
      </c>
      <c r="AL25" s="103">
        <f t="shared" si="35"/>
        <v>20</v>
      </c>
      <c r="AM25" s="116">
        <f t="shared" si="35"/>
        <v>20</v>
      </c>
      <c r="AN25" s="115">
        <f t="shared" si="35"/>
        <v>20</v>
      </c>
      <c r="AO25" s="103">
        <f t="shared" si="35"/>
        <v>20</v>
      </c>
      <c r="AP25" s="103">
        <f t="shared" si="35"/>
        <v>20</v>
      </c>
      <c r="AQ25" s="103">
        <f t="shared" si="35"/>
        <v>20</v>
      </c>
      <c r="AR25" s="103">
        <f t="shared" si="35"/>
        <v>20</v>
      </c>
      <c r="AS25" s="103">
        <f t="shared" si="35"/>
        <v>20</v>
      </c>
      <c r="AT25" s="103">
        <f t="shared" si="35"/>
        <v>20</v>
      </c>
      <c r="AU25" s="103">
        <f t="shared" si="35"/>
        <v>20</v>
      </c>
      <c r="AV25" s="103">
        <f t="shared" si="35"/>
        <v>20</v>
      </c>
      <c r="AW25" s="103">
        <f t="shared" si="35"/>
        <v>20</v>
      </c>
      <c r="AX25" s="103">
        <f t="shared" si="35"/>
        <v>20</v>
      </c>
      <c r="AY25" s="116">
        <f t="shared" si="35"/>
        <v>20</v>
      </c>
      <c r="AZ25" s="115">
        <f t="shared" si="35"/>
        <v>20</v>
      </c>
      <c r="BA25" s="103">
        <f t="shared" si="35"/>
        <v>20</v>
      </c>
      <c r="BB25" s="103">
        <f t="shared" si="35"/>
        <v>20</v>
      </c>
      <c r="BC25" s="103">
        <f t="shared" si="35"/>
        <v>20</v>
      </c>
      <c r="BD25" s="103">
        <f t="shared" si="35"/>
        <v>20</v>
      </c>
      <c r="BE25" s="103">
        <f t="shared" si="35"/>
        <v>20</v>
      </c>
      <c r="BF25" s="103">
        <f t="shared" si="35"/>
        <v>20</v>
      </c>
      <c r="BG25" s="103">
        <f t="shared" si="35"/>
        <v>20</v>
      </c>
      <c r="BH25" s="103">
        <f t="shared" si="35"/>
        <v>20</v>
      </c>
      <c r="BI25" s="103">
        <f t="shared" si="35"/>
        <v>20</v>
      </c>
      <c r="BJ25" s="103">
        <f t="shared" si="35"/>
        <v>20</v>
      </c>
      <c r="BK25" s="116">
        <f t="shared" si="35"/>
        <v>20</v>
      </c>
      <c r="BL25" s="115">
        <f t="shared" si="35"/>
        <v>20</v>
      </c>
      <c r="BM25" s="103">
        <f t="shared" si="35"/>
        <v>20</v>
      </c>
      <c r="BN25" s="103">
        <f t="shared" si="35"/>
        <v>20</v>
      </c>
      <c r="BO25" s="103">
        <f t="shared" si="35"/>
        <v>20</v>
      </c>
      <c r="BP25" s="103">
        <f t="shared" si="35"/>
        <v>20</v>
      </c>
      <c r="BQ25" s="103">
        <f t="shared" si="35"/>
        <v>20</v>
      </c>
      <c r="BR25" s="103">
        <f t="shared" si="35"/>
        <v>20</v>
      </c>
      <c r="BS25" s="103">
        <f t="shared" si="35"/>
        <v>20</v>
      </c>
      <c r="BT25" s="103">
        <f t="shared" si="35"/>
        <v>20</v>
      </c>
      <c r="BU25" s="103">
        <f t="shared" si="35"/>
        <v>20</v>
      </c>
      <c r="BV25" s="103">
        <f t="shared" si="35"/>
        <v>20</v>
      </c>
      <c r="BW25" s="116">
        <f t="shared" ref="BW25:CI25" si="36">$C$25</f>
        <v>20</v>
      </c>
      <c r="BX25" s="115">
        <f t="shared" si="36"/>
        <v>20</v>
      </c>
      <c r="BY25" s="103">
        <f t="shared" si="36"/>
        <v>20</v>
      </c>
      <c r="BZ25" s="103">
        <f t="shared" si="36"/>
        <v>20</v>
      </c>
      <c r="CA25" s="103">
        <f t="shared" si="36"/>
        <v>20</v>
      </c>
      <c r="CB25" s="103">
        <f t="shared" si="36"/>
        <v>20</v>
      </c>
      <c r="CC25" s="103">
        <f t="shared" si="36"/>
        <v>20</v>
      </c>
      <c r="CD25" s="103">
        <f t="shared" si="36"/>
        <v>20</v>
      </c>
      <c r="CE25" s="103">
        <f t="shared" si="36"/>
        <v>20</v>
      </c>
      <c r="CF25" s="103">
        <f t="shared" si="36"/>
        <v>20</v>
      </c>
      <c r="CG25" s="103">
        <f t="shared" si="36"/>
        <v>20</v>
      </c>
      <c r="CH25" s="103">
        <f t="shared" si="36"/>
        <v>20</v>
      </c>
      <c r="CI25" s="116">
        <f t="shared" si="36"/>
        <v>20</v>
      </c>
      <c r="CJ25" s="135">
        <f>SUM(D25:CA25)</f>
        <v>1380</v>
      </c>
      <c r="CK25" s="135"/>
    </row>
    <row r="26" spans="1:89">
      <c r="A26" s="91" t="s">
        <v>1274</v>
      </c>
      <c r="B26" s="107"/>
      <c r="C26" s="105">
        <v>400</v>
      </c>
      <c r="D26" s="115"/>
      <c r="E26" s="103">
        <v>400</v>
      </c>
      <c r="F26" s="103"/>
      <c r="G26" s="103"/>
      <c r="H26" s="103"/>
      <c r="I26" s="103"/>
      <c r="J26" s="103"/>
      <c r="K26" s="103"/>
      <c r="L26" s="103"/>
      <c r="M26" s="103"/>
      <c r="N26" s="103"/>
      <c r="O26" s="116"/>
      <c r="P26" s="121"/>
      <c r="Q26" s="103">
        <f>C26</f>
        <v>400</v>
      </c>
      <c r="R26" s="103"/>
      <c r="S26" s="103"/>
      <c r="T26" s="103"/>
      <c r="U26" s="103"/>
      <c r="V26" s="103"/>
      <c r="W26" s="103"/>
      <c r="X26" s="103"/>
      <c r="Y26" s="103"/>
      <c r="Z26" s="103"/>
      <c r="AA26" s="181"/>
      <c r="AB26" s="115"/>
      <c r="AC26" s="103">
        <f>C26</f>
        <v>400</v>
      </c>
      <c r="AD26" s="103"/>
      <c r="AE26" s="103"/>
      <c r="AF26" s="103"/>
      <c r="AG26" s="103"/>
      <c r="AH26" s="103"/>
      <c r="AI26" s="103"/>
      <c r="AJ26" s="103"/>
      <c r="AK26" s="103"/>
      <c r="AL26" s="103"/>
      <c r="AM26" s="116"/>
      <c r="AN26" s="115"/>
      <c r="AO26" s="103">
        <f>C26</f>
        <v>400</v>
      </c>
      <c r="AP26" s="103"/>
      <c r="AQ26" s="103"/>
      <c r="AR26" s="103"/>
      <c r="AS26" s="103"/>
      <c r="AT26" s="103"/>
      <c r="AU26" s="103"/>
      <c r="AV26" s="103"/>
      <c r="AW26" s="103"/>
      <c r="AX26" s="103"/>
      <c r="AY26" s="116"/>
      <c r="AZ26" s="115"/>
      <c r="BA26" s="103">
        <f>C26</f>
        <v>400</v>
      </c>
      <c r="BB26" s="103"/>
      <c r="BC26" s="103"/>
      <c r="BD26" s="103"/>
      <c r="BE26" s="103"/>
      <c r="BF26" s="103"/>
      <c r="BG26" s="103"/>
      <c r="BH26" s="103"/>
      <c r="BI26" s="103"/>
      <c r="BJ26" s="103"/>
      <c r="BK26" s="116"/>
      <c r="BL26" s="115"/>
      <c r="BM26" s="103">
        <f>C26</f>
        <v>400</v>
      </c>
      <c r="BN26" s="103"/>
      <c r="BO26" s="103"/>
      <c r="BP26" s="103"/>
      <c r="BQ26" s="103"/>
      <c r="BR26" s="103"/>
      <c r="BS26" s="103"/>
      <c r="BT26" s="103"/>
      <c r="BU26" s="103"/>
      <c r="BV26" s="103"/>
      <c r="BW26" s="116"/>
      <c r="BX26" s="115"/>
      <c r="BY26" s="103">
        <f>C26</f>
        <v>400</v>
      </c>
      <c r="BZ26" s="103"/>
      <c r="CA26" s="103"/>
      <c r="CB26" s="103"/>
      <c r="CC26" s="103"/>
      <c r="CD26" s="103"/>
      <c r="CE26" s="103"/>
      <c r="CF26" s="103"/>
      <c r="CG26" s="103"/>
      <c r="CH26" s="103"/>
      <c r="CI26" s="116"/>
      <c r="CJ26" s="105">
        <f>SUM(C26:CA26)</f>
        <v>3200</v>
      </c>
      <c r="CK26" s="135"/>
    </row>
    <row r="27" spans="1:89">
      <c r="A27" s="91" t="s">
        <v>2230</v>
      </c>
      <c r="B27" s="107"/>
      <c r="C27" s="105">
        <v>3000</v>
      </c>
      <c r="D27" s="115">
        <v>0</v>
      </c>
      <c r="E27" s="103">
        <f t="shared" ref="E27:Q27" si="37">D27</f>
        <v>0</v>
      </c>
      <c r="F27" s="103">
        <f t="shared" si="37"/>
        <v>0</v>
      </c>
      <c r="G27" s="103">
        <f t="shared" si="37"/>
        <v>0</v>
      </c>
      <c r="H27" s="103">
        <f t="shared" si="37"/>
        <v>0</v>
      </c>
      <c r="I27" s="103">
        <f t="shared" si="37"/>
        <v>0</v>
      </c>
      <c r="J27" s="103">
        <f t="shared" si="37"/>
        <v>0</v>
      </c>
      <c r="K27" s="103">
        <f t="shared" si="37"/>
        <v>0</v>
      </c>
      <c r="L27" s="103">
        <f t="shared" si="37"/>
        <v>0</v>
      </c>
      <c r="M27" s="103">
        <f t="shared" si="37"/>
        <v>0</v>
      </c>
      <c r="N27" s="103">
        <f t="shared" si="37"/>
        <v>0</v>
      </c>
      <c r="O27" s="116">
        <f t="shared" si="37"/>
        <v>0</v>
      </c>
      <c r="P27" s="121">
        <f t="shared" si="37"/>
        <v>0</v>
      </c>
      <c r="Q27" s="115">
        <f t="shared" si="37"/>
        <v>0</v>
      </c>
      <c r="R27" s="103">
        <f t="shared" ref="R27:CC27" si="38">$C$27</f>
        <v>3000</v>
      </c>
      <c r="S27" s="103">
        <f t="shared" si="38"/>
        <v>3000</v>
      </c>
      <c r="T27" s="103">
        <f t="shared" si="38"/>
        <v>3000</v>
      </c>
      <c r="U27" s="103">
        <f t="shared" si="38"/>
        <v>3000</v>
      </c>
      <c r="V27" s="103">
        <f t="shared" si="38"/>
        <v>3000</v>
      </c>
      <c r="W27" s="103">
        <f t="shared" si="38"/>
        <v>3000</v>
      </c>
      <c r="X27" s="103">
        <f t="shared" si="38"/>
        <v>3000</v>
      </c>
      <c r="Y27" s="103">
        <f t="shared" si="38"/>
        <v>3000</v>
      </c>
      <c r="Z27" s="103">
        <f t="shared" si="38"/>
        <v>3000</v>
      </c>
      <c r="AA27" s="181">
        <f t="shared" si="38"/>
        <v>3000</v>
      </c>
      <c r="AB27" s="115">
        <f t="shared" si="38"/>
        <v>3000</v>
      </c>
      <c r="AC27" s="103">
        <f t="shared" si="38"/>
        <v>3000</v>
      </c>
      <c r="AD27" s="103">
        <f t="shared" si="38"/>
        <v>3000</v>
      </c>
      <c r="AE27" s="103">
        <f t="shared" si="38"/>
        <v>3000</v>
      </c>
      <c r="AF27" s="103">
        <f t="shared" si="38"/>
        <v>3000</v>
      </c>
      <c r="AG27" s="103">
        <f t="shared" si="38"/>
        <v>3000</v>
      </c>
      <c r="AH27" s="103">
        <f t="shared" si="38"/>
        <v>3000</v>
      </c>
      <c r="AI27" s="103">
        <f t="shared" si="38"/>
        <v>3000</v>
      </c>
      <c r="AJ27" s="103">
        <f t="shared" si="38"/>
        <v>3000</v>
      </c>
      <c r="AK27" s="103">
        <f t="shared" si="38"/>
        <v>3000</v>
      </c>
      <c r="AL27" s="103">
        <f t="shared" si="38"/>
        <v>3000</v>
      </c>
      <c r="AM27" s="116">
        <f t="shared" si="38"/>
        <v>3000</v>
      </c>
      <c r="AN27" s="115">
        <f t="shared" si="38"/>
        <v>3000</v>
      </c>
      <c r="AO27" s="103">
        <f t="shared" si="38"/>
        <v>3000</v>
      </c>
      <c r="AP27" s="103">
        <f t="shared" si="38"/>
        <v>3000</v>
      </c>
      <c r="AQ27" s="103">
        <f t="shared" si="38"/>
        <v>3000</v>
      </c>
      <c r="AR27" s="103">
        <f t="shared" si="38"/>
        <v>3000</v>
      </c>
      <c r="AS27" s="103">
        <f t="shared" si="38"/>
        <v>3000</v>
      </c>
      <c r="AT27" s="103">
        <f t="shared" si="38"/>
        <v>3000</v>
      </c>
      <c r="AU27" s="103">
        <f t="shared" si="38"/>
        <v>3000</v>
      </c>
      <c r="AV27" s="103">
        <f t="shared" si="38"/>
        <v>3000</v>
      </c>
      <c r="AW27" s="103">
        <f t="shared" si="38"/>
        <v>3000</v>
      </c>
      <c r="AX27" s="103">
        <f t="shared" si="38"/>
        <v>3000</v>
      </c>
      <c r="AY27" s="116">
        <f t="shared" si="38"/>
        <v>3000</v>
      </c>
      <c r="AZ27" s="115">
        <f t="shared" si="38"/>
        <v>3000</v>
      </c>
      <c r="BA27" s="103">
        <f t="shared" si="38"/>
        <v>3000</v>
      </c>
      <c r="BB27" s="103">
        <f t="shared" si="38"/>
        <v>3000</v>
      </c>
      <c r="BC27" s="103">
        <f t="shared" si="38"/>
        <v>3000</v>
      </c>
      <c r="BD27" s="103">
        <f t="shared" si="38"/>
        <v>3000</v>
      </c>
      <c r="BE27" s="103">
        <f t="shared" si="38"/>
        <v>3000</v>
      </c>
      <c r="BF27" s="103">
        <f t="shared" si="38"/>
        <v>3000</v>
      </c>
      <c r="BG27" s="103">
        <f t="shared" si="38"/>
        <v>3000</v>
      </c>
      <c r="BH27" s="103">
        <f t="shared" si="38"/>
        <v>3000</v>
      </c>
      <c r="BI27" s="103">
        <f t="shared" si="38"/>
        <v>3000</v>
      </c>
      <c r="BJ27" s="103">
        <f t="shared" si="38"/>
        <v>3000</v>
      </c>
      <c r="BK27" s="116">
        <f t="shared" si="38"/>
        <v>3000</v>
      </c>
      <c r="BL27" s="115">
        <f t="shared" si="38"/>
        <v>3000</v>
      </c>
      <c r="BM27" s="103">
        <f t="shared" si="38"/>
        <v>3000</v>
      </c>
      <c r="BN27" s="103">
        <f t="shared" si="38"/>
        <v>3000</v>
      </c>
      <c r="BO27" s="103">
        <f t="shared" si="38"/>
        <v>3000</v>
      </c>
      <c r="BP27" s="103">
        <f t="shared" si="38"/>
        <v>3000</v>
      </c>
      <c r="BQ27" s="103">
        <f t="shared" si="38"/>
        <v>3000</v>
      </c>
      <c r="BR27" s="103">
        <f t="shared" si="38"/>
        <v>3000</v>
      </c>
      <c r="BS27" s="103">
        <f t="shared" si="38"/>
        <v>3000</v>
      </c>
      <c r="BT27" s="103">
        <f t="shared" si="38"/>
        <v>3000</v>
      </c>
      <c r="BU27" s="103">
        <f t="shared" si="38"/>
        <v>3000</v>
      </c>
      <c r="BV27" s="103">
        <f t="shared" si="38"/>
        <v>3000</v>
      </c>
      <c r="BW27" s="116">
        <f t="shared" si="38"/>
        <v>3000</v>
      </c>
      <c r="BX27" s="115">
        <f t="shared" si="38"/>
        <v>3000</v>
      </c>
      <c r="BY27" s="103">
        <f t="shared" si="38"/>
        <v>3000</v>
      </c>
      <c r="BZ27" s="103">
        <f t="shared" si="38"/>
        <v>3000</v>
      </c>
      <c r="CA27" s="103">
        <f t="shared" si="38"/>
        <v>3000</v>
      </c>
      <c r="CB27" s="103">
        <f t="shared" si="38"/>
        <v>3000</v>
      </c>
      <c r="CC27" s="103">
        <f t="shared" si="38"/>
        <v>3000</v>
      </c>
      <c r="CD27" s="103">
        <f t="shared" ref="CD27:CI27" si="39">$C$27</f>
        <v>3000</v>
      </c>
      <c r="CE27" s="103">
        <f t="shared" si="39"/>
        <v>3000</v>
      </c>
      <c r="CF27" s="103">
        <f t="shared" si="39"/>
        <v>3000</v>
      </c>
      <c r="CG27" s="103">
        <f t="shared" si="39"/>
        <v>3000</v>
      </c>
      <c r="CH27" s="103">
        <f t="shared" si="39"/>
        <v>3000</v>
      </c>
      <c r="CI27" s="116">
        <f t="shared" si="39"/>
        <v>3000</v>
      </c>
      <c r="CJ27" s="105">
        <f>SUM(H27:CA27)</f>
        <v>186000</v>
      </c>
      <c r="CK27" s="135"/>
    </row>
    <row r="28" spans="1:89">
      <c r="A28" s="91" t="s">
        <v>1273</v>
      </c>
      <c r="B28" s="107"/>
      <c r="C28" s="105"/>
      <c r="D28" s="115">
        <v>0</v>
      </c>
      <c r="E28" s="103"/>
      <c r="F28" s="103"/>
      <c r="G28" s="103">
        <v>2000</v>
      </c>
      <c r="H28" s="103"/>
      <c r="I28" s="103"/>
      <c r="J28" s="103"/>
      <c r="K28" s="103">
        <v>0</v>
      </c>
      <c r="L28" s="103">
        <v>0</v>
      </c>
      <c r="M28" s="103">
        <v>0</v>
      </c>
      <c r="N28" s="103">
        <v>0</v>
      </c>
      <c r="O28" s="116"/>
      <c r="P28" s="121"/>
      <c r="Q28" s="103"/>
      <c r="R28" s="103"/>
      <c r="S28" s="103"/>
      <c r="T28" s="103"/>
      <c r="U28" s="103"/>
      <c r="V28" s="103"/>
      <c r="W28" s="103"/>
      <c r="X28" s="103"/>
      <c r="Y28" s="103"/>
      <c r="Z28" s="103"/>
      <c r="AA28" s="181"/>
      <c r="AB28" s="115"/>
      <c r="AC28" s="103"/>
      <c r="AD28" s="103"/>
      <c r="AE28" s="103"/>
      <c r="AF28" s="103"/>
      <c r="AG28" s="103"/>
      <c r="AH28" s="103"/>
      <c r="AI28" s="103"/>
      <c r="AJ28" s="103"/>
      <c r="AK28" s="103"/>
      <c r="AL28" s="103"/>
      <c r="AM28" s="116"/>
      <c r="AN28" s="115"/>
      <c r="AO28" s="103"/>
      <c r="AP28" s="103"/>
      <c r="AQ28" s="103"/>
      <c r="AR28" s="103"/>
      <c r="AS28" s="103"/>
      <c r="AT28" s="103"/>
      <c r="AU28" s="103"/>
      <c r="AV28" s="103"/>
      <c r="AW28" s="103"/>
      <c r="AX28" s="103"/>
      <c r="AY28" s="116"/>
      <c r="AZ28" s="115"/>
      <c r="BA28" s="103"/>
      <c r="BB28" s="103"/>
      <c r="BC28" s="103"/>
      <c r="BD28" s="103"/>
      <c r="BE28" s="103"/>
      <c r="BF28" s="103"/>
      <c r="BG28" s="103"/>
      <c r="BH28" s="103"/>
      <c r="BI28" s="103"/>
      <c r="BJ28" s="103"/>
      <c r="BK28" s="116"/>
      <c r="BL28" s="115"/>
      <c r="BM28" s="103"/>
      <c r="BN28" s="103"/>
      <c r="BO28" s="103"/>
      <c r="BP28" s="103"/>
      <c r="BQ28" s="103"/>
      <c r="BR28" s="103"/>
      <c r="BS28" s="103"/>
      <c r="BT28" s="103"/>
      <c r="BU28" s="103"/>
      <c r="BV28" s="103"/>
      <c r="BW28" s="116"/>
      <c r="BX28" s="115"/>
      <c r="BY28" s="103"/>
      <c r="BZ28" s="103"/>
      <c r="CA28" s="103"/>
      <c r="CB28" s="103"/>
      <c r="CC28" s="103"/>
      <c r="CD28" s="103"/>
      <c r="CE28" s="103"/>
      <c r="CF28" s="103"/>
      <c r="CG28" s="103"/>
      <c r="CH28" s="103"/>
      <c r="CI28" s="116"/>
      <c r="CJ28" s="105">
        <f>SUM(C28:CA28)</f>
        <v>2000</v>
      </c>
      <c r="CK28" s="135"/>
    </row>
    <row r="29" spans="1:89">
      <c r="A29" s="91" t="s">
        <v>2248</v>
      </c>
      <c r="B29" s="107"/>
      <c r="C29" s="105">
        <v>0</v>
      </c>
      <c r="D29" s="115"/>
      <c r="E29" s="103"/>
      <c r="F29" s="103"/>
      <c r="G29" s="103"/>
      <c r="H29" s="103"/>
      <c r="I29" s="103"/>
      <c r="J29" s="103"/>
      <c r="K29" s="103">
        <v>0</v>
      </c>
      <c r="L29" s="103">
        <v>0</v>
      </c>
      <c r="M29" s="103">
        <v>0</v>
      </c>
      <c r="N29" s="103">
        <v>0</v>
      </c>
      <c r="O29" s="116">
        <v>0</v>
      </c>
      <c r="P29" s="121">
        <v>10000</v>
      </c>
      <c r="Q29" s="103">
        <v>10000</v>
      </c>
      <c r="R29" s="103">
        <v>10000</v>
      </c>
      <c r="S29" s="103">
        <v>10000</v>
      </c>
      <c r="T29" s="103">
        <v>10000</v>
      </c>
      <c r="U29" s="103">
        <v>10000</v>
      </c>
      <c r="V29" s="103">
        <v>10000</v>
      </c>
      <c r="W29" s="103">
        <v>10000</v>
      </c>
      <c r="X29" s="103">
        <v>10000</v>
      </c>
      <c r="Y29" s="103">
        <v>10000</v>
      </c>
      <c r="Z29" s="103">
        <v>10000</v>
      </c>
      <c r="AA29" s="181">
        <v>10000</v>
      </c>
      <c r="AB29" s="115">
        <v>10000</v>
      </c>
      <c r="AC29" s="103">
        <v>10000</v>
      </c>
      <c r="AD29" s="103">
        <v>10000</v>
      </c>
      <c r="AE29" s="103">
        <v>10000</v>
      </c>
      <c r="AF29" s="103">
        <v>10000</v>
      </c>
      <c r="AG29" s="103">
        <v>10000</v>
      </c>
      <c r="AH29" s="103">
        <v>10000</v>
      </c>
      <c r="AI29" s="103">
        <v>10000</v>
      </c>
      <c r="AJ29" s="103">
        <v>10000</v>
      </c>
      <c r="AK29" s="103">
        <v>10000</v>
      </c>
      <c r="AL29" s="103">
        <v>10000</v>
      </c>
      <c r="AM29" s="116">
        <v>10000</v>
      </c>
      <c r="AN29" s="115">
        <v>10000</v>
      </c>
      <c r="AO29" s="103">
        <v>10000</v>
      </c>
      <c r="AP29" s="103">
        <v>10000</v>
      </c>
      <c r="AQ29" s="103">
        <v>10000</v>
      </c>
      <c r="AR29" s="103">
        <v>10000</v>
      </c>
      <c r="AS29" s="103">
        <v>10000</v>
      </c>
      <c r="AT29" s="103">
        <v>10000</v>
      </c>
      <c r="AU29" s="103">
        <v>10000</v>
      </c>
      <c r="AV29" s="103">
        <v>10000</v>
      </c>
      <c r="AW29" s="103">
        <v>10000</v>
      </c>
      <c r="AX29" s="103">
        <v>10000</v>
      </c>
      <c r="AY29" s="116">
        <v>10000</v>
      </c>
      <c r="AZ29" s="115">
        <v>10000</v>
      </c>
      <c r="BA29" s="103">
        <v>10000</v>
      </c>
      <c r="BB29" s="103">
        <v>10000</v>
      </c>
      <c r="BC29" s="103">
        <v>10000</v>
      </c>
      <c r="BD29" s="103">
        <v>10000</v>
      </c>
      <c r="BE29" s="103">
        <v>10000</v>
      </c>
      <c r="BF29" s="103">
        <v>10000</v>
      </c>
      <c r="BG29" s="103">
        <v>10000</v>
      </c>
      <c r="BH29" s="103">
        <v>10000</v>
      </c>
      <c r="BI29" s="103">
        <v>10000</v>
      </c>
      <c r="BJ29" s="103">
        <v>10000</v>
      </c>
      <c r="BK29" s="116">
        <v>10000</v>
      </c>
      <c r="BL29" s="115">
        <v>10000</v>
      </c>
      <c r="BM29" s="103">
        <v>10000</v>
      </c>
      <c r="BN29" s="103">
        <v>10000</v>
      </c>
      <c r="BO29" s="103">
        <v>10000</v>
      </c>
      <c r="BP29" s="103">
        <v>10000</v>
      </c>
      <c r="BQ29" s="103">
        <v>10000</v>
      </c>
      <c r="BR29" s="103">
        <v>10000</v>
      </c>
      <c r="BS29" s="103">
        <v>10000</v>
      </c>
      <c r="BT29" s="103">
        <v>10000</v>
      </c>
      <c r="BU29" s="103">
        <v>10000</v>
      </c>
      <c r="BV29" s="103">
        <v>10000</v>
      </c>
      <c r="BW29" s="116">
        <v>10000</v>
      </c>
      <c r="BX29" s="115">
        <v>10000</v>
      </c>
      <c r="BY29" s="103">
        <v>10000</v>
      </c>
      <c r="BZ29" s="103">
        <v>10000</v>
      </c>
      <c r="CA29" s="103">
        <v>10000</v>
      </c>
      <c r="CB29" s="103">
        <v>10001</v>
      </c>
      <c r="CC29" s="103">
        <v>10002</v>
      </c>
      <c r="CD29" s="103">
        <v>10003</v>
      </c>
      <c r="CE29" s="103">
        <v>10004</v>
      </c>
      <c r="CF29" s="103">
        <v>10005</v>
      </c>
      <c r="CG29" s="103">
        <v>10006</v>
      </c>
      <c r="CH29" s="103">
        <v>10007</v>
      </c>
      <c r="CI29" s="116">
        <v>10008</v>
      </c>
      <c r="CJ29" s="105"/>
      <c r="CK29" s="135"/>
    </row>
    <row r="30" spans="1:89">
      <c r="A30" s="91" t="s">
        <v>2224</v>
      </c>
      <c r="B30" s="107"/>
      <c r="C30" s="105">
        <v>5000</v>
      </c>
      <c r="D30" s="115">
        <v>0</v>
      </c>
      <c r="E30" s="103">
        <v>0</v>
      </c>
      <c r="F30" s="103">
        <v>0</v>
      </c>
      <c r="G30" s="103">
        <v>0</v>
      </c>
      <c r="H30" s="103">
        <v>2000</v>
      </c>
      <c r="I30" s="103">
        <v>2000</v>
      </c>
      <c r="J30" s="103">
        <v>2000</v>
      </c>
      <c r="K30" s="103">
        <v>2000</v>
      </c>
      <c r="L30" s="103">
        <f t="shared" ref="L30:BW30" si="40">$C$30</f>
        <v>5000</v>
      </c>
      <c r="M30" s="103">
        <f t="shared" si="40"/>
        <v>5000</v>
      </c>
      <c r="N30" s="103">
        <f t="shared" si="40"/>
        <v>5000</v>
      </c>
      <c r="O30" s="116">
        <f t="shared" si="40"/>
        <v>5000</v>
      </c>
      <c r="P30" s="121">
        <f t="shared" si="40"/>
        <v>5000</v>
      </c>
      <c r="Q30" s="103">
        <f t="shared" si="40"/>
        <v>5000</v>
      </c>
      <c r="R30" s="103">
        <f t="shared" si="40"/>
        <v>5000</v>
      </c>
      <c r="S30" s="103">
        <f t="shared" si="40"/>
        <v>5000</v>
      </c>
      <c r="T30" s="103">
        <f t="shared" si="40"/>
        <v>5000</v>
      </c>
      <c r="U30" s="103">
        <f t="shared" si="40"/>
        <v>5000</v>
      </c>
      <c r="V30" s="103">
        <f t="shared" si="40"/>
        <v>5000</v>
      </c>
      <c r="W30" s="103">
        <f t="shared" si="40"/>
        <v>5000</v>
      </c>
      <c r="X30" s="103">
        <f t="shared" si="40"/>
        <v>5000</v>
      </c>
      <c r="Y30" s="103">
        <f t="shared" si="40"/>
        <v>5000</v>
      </c>
      <c r="Z30" s="103">
        <f t="shared" si="40"/>
        <v>5000</v>
      </c>
      <c r="AA30" s="181">
        <f t="shared" si="40"/>
        <v>5000</v>
      </c>
      <c r="AB30" s="115">
        <f t="shared" si="40"/>
        <v>5000</v>
      </c>
      <c r="AC30" s="103">
        <f t="shared" si="40"/>
        <v>5000</v>
      </c>
      <c r="AD30" s="103">
        <f t="shared" si="40"/>
        <v>5000</v>
      </c>
      <c r="AE30" s="103">
        <f t="shared" si="40"/>
        <v>5000</v>
      </c>
      <c r="AF30" s="103">
        <f t="shared" si="40"/>
        <v>5000</v>
      </c>
      <c r="AG30" s="103">
        <f t="shared" si="40"/>
        <v>5000</v>
      </c>
      <c r="AH30" s="103">
        <f t="shared" si="40"/>
        <v>5000</v>
      </c>
      <c r="AI30" s="103">
        <f t="shared" si="40"/>
        <v>5000</v>
      </c>
      <c r="AJ30" s="103">
        <f t="shared" si="40"/>
        <v>5000</v>
      </c>
      <c r="AK30" s="103">
        <f t="shared" si="40"/>
        <v>5000</v>
      </c>
      <c r="AL30" s="103">
        <f t="shared" si="40"/>
        <v>5000</v>
      </c>
      <c r="AM30" s="116">
        <f t="shared" si="40"/>
        <v>5000</v>
      </c>
      <c r="AN30" s="115">
        <f t="shared" si="40"/>
        <v>5000</v>
      </c>
      <c r="AO30" s="103">
        <f t="shared" si="40"/>
        <v>5000</v>
      </c>
      <c r="AP30" s="103">
        <f t="shared" si="40"/>
        <v>5000</v>
      </c>
      <c r="AQ30" s="103">
        <f t="shared" si="40"/>
        <v>5000</v>
      </c>
      <c r="AR30" s="103">
        <f t="shared" si="40"/>
        <v>5000</v>
      </c>
      <c r="AS30" s="103">
        <f t="shared" si="40"/>
        <v>5000</v>
      </c>
      <c r="AT30" s="103">
        <f t="shared" si="40"/>
        <v>5000</v>
      </c>
      <c r="AU30" s="103">
        <f t="shared" si="40"/>
        <v>5000</v>
      </c>
      <c r="AV30" s="103">
        <f t="shared" si="40"/>
        <v>5000</v>
      </c>
      <c r="AW30" s="103">
        <f t="shared" si="40"/>
        <v>5000</v>
      </c>
      <c r="AX30" s="103">
        <f t="shared" si="40"/>
        <v>5000</v>
      </c>
      <c r="AY30" s="116">
        <f t="shared" si="40"/>
        <v>5000</v>
      </c>
      <c r="AZ30" s="115">
        <f t="shared" si="40"/>
        <v>5000</v>
      </c>
      <c r="BA30" s="103">
        <f t="shared" si="40"/>
        <v>5000</v>
      </c>
      <c r="BB30" s="103">
        <f t="shared" si="40"/>
        <v>5000</v>
      </c>
      <c r="BC30" s="103">
        <f t="shared" si="40"/>
        <v>5000</v>
      </c>
      <c r="BD30" s="103">
        <f t="shared" si="40"/>
        <v>5000</v>
      </c>
      <c r="BE30" s="103">
        <f t="shared" si="40"/>
        <v>5000</v>
      </c>
      <c r="BF30" s="103">
        <f t="shared" si="40"/>
        <v>5000</v>
      </c>
      <c r="BG30" s="103">
        <f t="shared" si="40"/>
        <v>5000</v>
      </c>
      <c r="BH30" s="103">
        <f t="shared" si="40"/>
        <v>5000</v>
      </c>
      <c r="BI30" s="103">
        <f t="shared" si="40"/>
        <v>5000</v>
      </c>
      <c r="BJ30" s="103">
        <f t="shared" si="40"/>
        <v>5000</v>
      </c>
      <c r="BK30" s="116">
        <f t="shared" si="40"/>
        <v>5000</v>
      </c>
      <c r="BL30" s="115">
        <f t="shared" si="40"/>
        <v>5000</v>
      </c>
      <c r="BM30" s="103">
        <f t="shared" si="40"/>
        <v>5000</v>
      </c>
      <c r="BN30" s="103">
        <f t="shared" si="40"/>
        <v>5000</v>
      </c>
      <c r="BO30" s="103">
        <f t="shared" si="40"/>
        <v>5000</v>
      </c>
      <c r="BP30" s="103">
        <f t="shared" si="40"/>
        <v>5000</v>
      </c>
      <c r="BQ30" s="103">
        <f t="shared" si="40"/>
        <v>5000</v>
      </c>
      <c r="BR30" s="103">
        <f t="shared" si="40"/>
        <v>5000</v>
      </c>
      <c r="BS30" s="103">
        <f t="shared" si="40"/>
        <v>5000</v>
      </c>
      <c r="BT30" s="103">
        <f t="shared" si="40"/>
        <v>5000</v>
      </c>
      <c r="BU30" s="103">
        <f t="shared" si="40"/>
        <v>5000</v>
      </c>
      <c r="BV30" s="103">
        <f t="shared" si="40"/>
        <v>5000</v>
      </c>
      <c r="BW30" s="116">
        <f t="shared" si="40"/>
        <v>5000</v>
      </c>
      <c r="BX30" s="115">
        <f t="shared" ref="BX30:CI30" si="41">$C$30</f>
        <v>5000</v>
      </c>
      <c r="BY30" s="103">
        <f t="shared" si="41"/>
        <v>5000</v>
      </c>
      <c r="BZ30" s="103">
        <f t="shared" si="41"/>
        <v>5000</v>
      </c>
      <c r="CA30" s="103">
        <f t="shared" si="41"/>
        <v>5000</v>
      </c>
      <c r="CB30" s="103">
        <f t="shared" si="41"/>
        <v>5000</v>
      </c>
      <c r="CC30" s="103">
        <f t="shared" si="41"/>
        <v>5000</v>
      </c>
      <c r="CD30" s="103">
        <f t="shared" si="41"/>
        <v>5000</v>
      </c>
      <c r="CE30" s="103">
        <f t="shared" si="41"/>
        <v>5000</v>
      </c>
      <c r="CF30" s="103">
        <f t="shared" si="41"/>
        <v>5000</v>
      </c>
      <c r="CG30" s="103">
        <f t="shared" si="41"/>
        <v>5000</v>
      </c>
      <c r="CH30" s="103">
        <f t="shared" si="41"/>
        <v>5000</v>
      </c>
      <c r="CI30" s="116">
        <f t="shared" si="41"/>
        <v>5000</v>
      </c>
      <c r="CJ30" s="105">
        <f>SUM(I30:CA30)</f>
        <v>346000</v>
      </c>
      <c r="CK30" s="135"/>
    </row>
    <row r="31" spans="1:89" ht="15" thickBot="1">
      <c r="A31" s="91" t="s">
        <v>2225</v>
      </c>
      <c r="B31" s="107"/>
      <c r="C31" s="105">
        <v>5000</v>
      </c>
      <c r="D31" s="203"/>
      <c r="E31" s="204"/>
      <c r="F31" s="204"/>
      <c r="G31" s="204"/>
      <c r="H31" s="204"/>
      <c r="I31" s="204"/>
      <c r="J31" s="204"/>
      <c r="K31" s="204"/>
      <c r="L31" s="204"/>
      <c r="M31" s="204"/>
      <c r="N31" s="204"/>
      <c r="O31" s="205"/>
      <c r="P31" s="121">
        <f>$C$31</f>
        <v>5000</v>
      </c>
      <c r="Q31" s="103">
        <f t="shared" ref="Q31:CB31" si="42">$C$31</f>
        <v>5000</v>
      </c>
      <c r="R31" s="103">
        <f t="shared" si="42"/>
        <v>5000</v>
      </c>
      <c r="S31" s="103">
        <f t="shared" si="42"/>
        <v>5000</v>
      </c>
      <c r="T31" s="103">
        <f t="shared" si="42"/>
        <v>5000</v>
      </c>
      <c r="U31" s="103">
        <f t="shared" si="42"/>
        <v>5000</v>
      </c>
      <c r="V31" s="103">
        <f t="shared" si="42"/>
        <v>5000</v>
      </c>
      <c r="W31" s="103">
        <f t="shared" si="42"/>
        <v>5000</v>
      </c>
      <c r="X31" s="103">
        <f t="shared" si="42"/>
        <v>5000</v>
      </c>
      <c r="Y31" s="103">
        <f t="shared" si="42"/>
        <v>5000</v>
      </c>
      <c r="Z31" s="103">
        <f t="shared" si="42"/>
        <v>5000</v>
      </c>
      <c r="AA31" s="181">
        <f t="shared" si="42"/>
        <v>5000</v>
      </c>
      <c r="AB31" s="115">
        <f t="shared" si="42"/>
        <v>5000</v>
      </c>
      <c r="AC31" s="103">
        <f t="shared" si="42"/>
        <v>5000</v>
      </c>
      <c r="AD31" s="103">
        <f t="shared" si="42"/>
        <v>5000</v>
      </c>
      <c r="AE31" s="103">
        <f t="shared" si="42"/>
        <v>5000</v>
      </c>
      <c r="AF31" s="103">
        <f t="shared" si="42"/>
        <v>5000</v>
      </c>
      <c r="AG31" s="103">
        <f t="shared" si="42"/>
        <v>5000</v>
      </c>
      <c r="AH31" s="103">
        <f t="shared" si="42"/>
        <v>5000</v>
      </c>
      <c r="AI31" s="103">
        <f t="shared" si="42"/>
        <v>5000</v>
      </c>
      <c r="AJ31" s="103">
        <f t="shared" si="42"/>
        <v>5000</v>
      </c>
      <c r="AK31" s="103">
        <f t="shared" si="42"/>
        <v>5000</v>
      </c>
      <c r="AL31" s="103">
        <f t="shared" si="42"/>
        <v>5000</v>
      </c>
      <c r="AM31" s="116">
        <f t="shared" si="42"/>
        <v>5000</v>
      </c>
      <c r="AN31" s="115">
        <f t="shared" si="42"/>
        <v>5000</v>
      </c>
      <c r="AO31" s="103">
        <f t="shared" si="42"/>
        <v>5000</v>
      </c>
      <c r="AP31" s="103">
        <f t="shared" si="42"/>
        <v>5000</v>
      </c>
      <c r="AQ31" s="103">
        <f t="shared" si="42"/>
        <v>5000</v>
      </c>
      <c r="AR31" s="103">
        <f t="shared" si="42"/>
        <v>5000</v>
      </c>
      <c r="AS31" s="103">
        <f t="shared" si="42"/>
        <v>5000</v>
      </c>
      <c r="AT31" s="103">
        <f t="shared" si="42"/>
        <v>5000</v>
      </c>
      <c r="AU31" s="103">
        <f t="shared" si="42"/>
        <v>5000</v>
      </c>
      <c r="AV31" s="103">
        <f t="shared" si="42"/>
        <v>5000</v>
      </c>
      <c r="AW31" s="103">
        <f t="shared" si="42"/>
        <v>5000</v>
      </c>
      <c r="AX31" s="103">
        <f t="shared" si="42"/>
        <v>5000</v>
      </c>
      <c r="AY31" s="116">
        <f t="shared" si="42"/>
        <v>5000</v>
      </c>
      <c r="AZ31" s="115">
        <f t="shared" si="42"/>
        <v>5000</v>
      </c>
      <c r="BA31" s="103">
        <f t="shared" si="42"/>
        <v>5000</v>
      </c>
      <c r="BB31" s="103">
        <f t="shared" si="42"/>
        <v>5000</v>
      </c>
      <c r="BC31" s="103">
        <f t="shared" si="42"/>
        <v>5000</v>
      </c>
      <c r="BD31" s="103">
        <f t="shared" si="42"/>
        <v>5000</v>
      </c>
      <c r="BE31" s="103">
        <f t="shared" si="42"/>
        <v>5000</v>
      </c>
      <c r="BF31" s="103">
        <f t="shared" si="42"/>
        <v>5000</v>
      </c>
      <c r="BG31" s="103">
        <f t="shared" si="42"/>
        <v>5000</v>
      </c>
      <c r="BH31" s="103">
        <f t="shared" si="42"/>
        <v>5000</v>
      </c>
      <c r="BI31" s="103">
        <f t="shared" si="42"/>
        <v>5000</v>
      </c>
      <c r="BJ31" s="103">
        <f t="shared" si="42"/>
        <v>5000</v>
      </c>
      <c r="BK31" s="116">
        <f t="shared" si="42"/>
        <v>5000</v>
      </c>
      <c r="BL31" s="115">
        <f t="shared" si="42"/>
        <v>5000</v>
      </c>
      <c r="BM31" s="103">
        <f t="shared" si="42"/>
        <v>5000</v>
      </c>
      <c r="BN31" s="103">
        <f t="shared" si="42"/>
        <v>5000</v>
      </c>
      <c r="BO31" s="103">
        <f t="shared" si="42"/>
        <v>5000</v>
      </c>
      <c r="BP31" s="103">
        <f t="shared" si="42"/>
        <v>5000</v>
      </c>
      <c r="BQ31" s="103">
        <f t="shared" si="42"/>
        <v>5000</v>
      </c>
      <c r="BR31" s="103">
        <f t="shared" si="42"/>
        <v>5000</v>
      </c>
      <c r="BS31" s="103">
        <f t="shared" si="42"/>
        <v>5000</v>
      </c>
      <c r="BT31" s="103">
        <f t="shared" si="42"/>
        <v>5000</v>
      </c>
      <c r="BU31" s="103">
        <f t="shared" si="42"/>
        <v>5000</v>
      </c>
      <c r="BV31" s="103">
        <f t="shared" si="42"/>
        <v>5000</v>
      </c>
      <c r="BW31" s="116">
        <f t="shared" si="42"/>
        <v>5000</v>
      </c>
      <c r="BX31" s="115">
        <f t="shared" si="42"/>
        <v>5000</v>
      </c>
      <c r="BY31" s="103">
        <f t="shared" si="42"/>
        <v>5000</v>
      </c>
      <c r="BZ31" s="103">
        <f t="shared" si="42"/>
        <v>5000</v>
      </c>
      <c r="CA31" s="103">
        <f t="shared" si="42"/>
        <v>5000</v>
      </c>
      <c r="CB31" s="103">
        <f t="shared" si="42"/>
        <v>5000</v>
      </c>
      <c r="CC31" s="103">
        <f t="shared" ref="CC31:CI31" si="43">$C$31</f>
        <v>5000</v>
      </c>
      <c r="CD31" s="103">
        <f t="shared" si="43"/>
        <v>5000</v>
      </c>
      <c r="CE31" s="103">
        <f t="shared" si="43"/>
        <v>5000</v>
      </c>
      <c r="CF31" s="103">
        <f t="shared" si="43"/>
        <v>5000</v>
      </c>
      <c r="CG31" s="103">
        <f t="shared" si="43"/>
        <v>5000</v>
      </c>
      <c r="CH31" s="103">
        <f t="shared" si="43"/>
        <v>5000</v>
      </c>
      <c r="CI31" s="116">
        <f t="shared" si="43"/>
        <v>5000</v>
      </c>
      <c r="CJ31" s="105">
        <f>SUM(P31:CA31)</f>
        <v>320000</v>
      </c>
      <c r="CK31" s="135"/>
    </row>
    <row r="32" spans="1:89" s="52" customFormat="1" ht="16.2" thickBot="1">
      <c r="A32" s="93" t="s">
        <v>1271</v>
      </c>
      <c r="B32" s="108"/>
      <c r="C32" s="110"/>
      <c r="D32" s="206">
        <f t="shared" ref="D32:BO32" si="44">SUM(D13:D30)</f>
        <v>4115</v>
      </c>
      <c r="E32" s="207">
        <f t="shared" si="44"/>
        <v>4515</v>
      </c>
      <c r="F32" s="207">
        <f t="shared" si="44"/>
        <v>2115</v>
      </c>
      <c r="G32" s="207">
        <f t="shared" si="44"/>
        <v>4115</v>
      </c>
      <c r="H32" s="207">
        <f t="shared" si="44"/>
        <v>2150</v>
      </c>
      <c r="I32" s="207">
        <f t="shared" si="44"/>
        <v>3900</v>
      </c>
      <c r="J32" s="207">
        <f t="shared" si="44"/>
        <v>6400</v>
      </c>
      <c r="K32" s="207">
        <f t="shared" si="44"/>
        <v>6920</v>
      </c>
      <c r="L32" s="207">
        <f t="shared" si="44"/>
        <v>22229.401041666668</v>
      </c>
      <c r="M32" s="207">
        <f t="shared" si="44"/>
        <v>22229.401041666668</v>
      </c>
      <c r="N32" s="207">
        <f t="shared" si="44"/>
        <v>22229.401041666668</v>
      </c>
      <c r="O32" s="208">
        <f t="shared" si="44"/>
        <v>23229.401041666668</v>
      </c>
      <c r="P32" s="136">
        <f t="shared" si="44"/>
        <v>32479.401041666668</v>
      </c>
      <c r="Q32" s="118">
        <f t="shared" si="44"/>
        <v>32879.401041666672</v>
      </c>
      <c r="R32" s="118">
        <f t="shared" si="44"/>
        <v>35479.401041666672</v>
      </c>
      <c r="S32" s="118">
        <f t="shared" si="44"/>
        <v>35479.401041666672</v>
      </c>
      <c r="T32" s="118">
        <f t="shared" si="44"/>
        <v>35479.401041666672</v>
      </c>
      <c r="U32" s="118">
        <f t="shared" si="44"/>
        <v>35479.401041666672</v>
      </c>
      <c r="V32" s="118">
        <f t="shared" si="44"/>
        <v>35479.401041666672</v>
      </c>
      <c r="W32" s="118">
        <f t="shared" si="44"/>
        <v>37941.28125</v>
      </c>
      <c r="X32" s="118">
        <f t="shared" si="44"/>
        <v>37941.28125</v>
      </c>
      <c r="Y32" s="118">
        <f t="shared" si="44"/>
        <v>37941.28125</v>
      </c>
      <c r="Z32" s="118">
        <f t="shared" si="44"/>
        <v>37941.28125</v>
      </c>
      <c r="AA32" s="182">
        <f t="shared" si="44"/>
        <v>37941.28125</v>
      </c>
      <c r="AB32" s="117">
        <f t="shared" si="44"/>
        <v>37941.28125</v>
      </c>
      <c r="AC32" s="118">
        <f t="shared" si="44"/>
        <v>38341.28125</v>
      </c>
      <c r="AD32" s="118">
        <f t="shared" si="44"/>
        <v>37941.28125</v>
      </c>
      <c r="AE32" s="118">
        <f t="shared" si="44"/>
        <v>37941.28125</v>
      </c>
      <c r="AF32" s="118">
        <f t="shared" si="44"/>
        <v>37941.28125</v>
      </c>
      <c r="AG32" s="118">
        <f t="shared" si="44"/>
        <v>37941.28125</v>
      </c>
      <c r="AH32" s="118">
        <f t="shared" si="44"/>
        <v>37941.28125</v>
      </c>
      <c r="AI32" s="118">
        <f t="shared" si="44"/>
        <v>39713.835000000006</v>
      </c>
      <c r="AJ32" s="118">
        <f t="shared" si="44"/>
        <v>39713.835000000006</v>
      </c>
      <c r="AK32" s="118">
        <f t="shared" si="44"/>
        <v>39713.835000000006</v>
      </c>
      <c r="AL32" s="118">
        <f t="shared" si="44"/>
        <v>39713.835000000006</v>
      </c>
      <c r="AM32" s="119">
        <f t="shared" si="44"/>
        <v>39713.835000000006</v>
      </c>
      <c r="AN32" s="117">
        <f t="shared" si="44"/>
        <v>39713.835000000006</v>
      </c>
      <c r="AO32" s="118">
        <f t="shared" si="44"/>
        <v>40113.835000000006</v>
      </c>
      <c r="AP32" s="118">
        <f t="shared" si="44"/>
        <v>39713.835000000006</v>
      </c>
      <c r="AQ32" s="118">
        <f t="shared" si="44"/>
        <v>39713.835000000006</v>
      </c>
      <c r="AR32" s="118">
        <f t="shared" si="44"/>
        <v>39713.835000000006</v>
      </c>
      <c r="AS32" s="118">
        <f t="shared" si="44"/>
        <v>39713.835000000006</v>
      </c>
      <c r="AT32" s="118">
        <f t="shared" si="44"/>
        <v>39713.835000000006</v>
      </c>
      <c r="AU32" s="118">
        <f t="shared" si="44"/>
        <v>41699.095199999996</v>
      </c>
      <c r="AV32" s="118">
        <f t="shared" si="44"/>
        <v>41699.095199999996</v>
      </c>
      <c r="AW32" s="118">
        <f t="shared" si="44"/>
        <v>41699.095199999996</v>
      </c>
      <c r="AX32" s="118">
        <f t="shared" si="44"/>
        <v>41699.095199999996</v>
      </c>
      <c r="AY32" s="119">
        <f t="shared" si="44"/>
        <v>41699.095199999996</v>
      </c>
      <c r="AZ32" s="117">
        <f t="shared" si="44"/>
        <v>41699.095199999996</v>
      </c>
      <c r="BA32" s="118">
        <f t="shared" si="44"/>
        <v>42099.095199999996</v>
      </c>
      <c r="BB32" s="118">
        <f t="shared" si="44"/>
        <v>41699.095199999996</v>
      </c>
      <c r="BC32" s="118">
        <f t="shared" si="44"/>
        <v>41699.095199999996</v>
      </c>
      <c r="BD32" s="118">
        <f t="shared" si="44"/>
        <v>41699.095199999996</v>
      </c>
      <c r="BE32" s="118">
        <f t="shared" si="44"/>
        <v>41699.095199999996</v>
      </c>
      <c r="BF32" s="118">
        <f t="shared" si="44"/>
        <v>41699.095199999996</v>
      </c>
      <c r="BG32" s="118">
        <f t="shared" si="44"/>
        <v>43922.586624000003</v>
      </c>
      <c r="BH32" s="118">
        <f t="shared" si="44"/>
        <v>43922.586624000003</v>
      </c>
      <c r="BI32" s="118">
        <f t="shared" si="44"/>
        <v>43922.586624000003</v>
      </c>
      <c r="BJ32" s="118">
        <f t="shared" si="44"/>
        <v>43922.586624000003</v>
      </c>
      <c r="BK32" s="119">
        <f t="shared" si="44"/>
        <v>43922.586624000003</v>
      </c>
      <c r="BL32" s="117">
        <f t="shared" si="44"/>
        <v>43922.586624000003</v>
      </c>
      <c r="BM32" s="118">
        <f t="shared" si="44"/>
        <v>44322.586624000003</v>
      </c>
      <c r="BN32" s="118">
        <f t="shared" si="44"/>
        <v>43922.586624000003</v>
      </c>
      <c r="BO32" s="118">
        <f t="shared" si="44"/>
        <v>43922.586624000003</v>
      </c>
      <c r="BP32" s="118">
        <f t="shared" ref="BP32:CI32" si="45">SUM(BP13:BP30)</f>
        <v>43922.586624000003</v>
      </c>
      <c r="BQ32" s="118">
        <f t="shared" si="45"/>
        <v>43922.586624000003</v>
      </c>
      <c r="BR32" s="118">
        <f t="shared" si="45"/>
        <v>43922.586624000003</v>
      </c>
      <c r="BS32" s="118">
        <f t="shared" si="45"/>
        <v>46412.897018880001</v>
      </c>
      <c r="BT32" s="118">
        <f t="shared" si="45"/>
        <v>46412.897018880001</v>
      </c>
      <c r="BU32" s="118">
        <f t="shared" si="45"/>
        <v>46412.897018880001</v>
      </c>
      <c r="BV32" s="118">
        <f t="shared" si="45"/>
        <v>46412.897018880001</v>
      </c>
      <c r="BW32" s="119">
        <f t="shared" si="45"/>
        <v>46412.897018880001</v>
      </c>
      <c r="BX32" s="117">
        <f t="shared" si="45"/>
        <v>46412.897018880001</v>
      </c>
      <c r="BY32" s="118">
        <f t="shared" si="45"/>
        <v>46812.897018880001</v>
      </c>
      <c r="BZ32" s="118">
        <f t="shared" si="45"/>
        <v>46412.897018880001</v>
      </c>
      <c r="CA32" s="118">
        <f t="shared" si="45"/>
        <v>46412.897018880001</v>
      </c>
      <c r="CB32" s="118">
        <f t="shared" si="45"/>
        <v>46414.897018880001</v>
      </c>
      <c r="CC32" s="118">
        <f t="shared" si="45"/>
        <v>46416.897018880001</v>
      </c>
      <c r="CD32" s="118">
        <f t="shared" si="45"/>
        <v>46418.897018880001</v>
      </c>
      <c r="CE32" s="118">
        <f t="shared" si="45"/>
        <v>46420.897018880001</v>
      </c>
      <c r="CF32" s="118">
        <f t="shared" si="45"/>
        <v>46422.897018880001</v>
      </c>
      <c r="CG32" s="118">
        <f t="shared" si="45"/>
        <v>46424.897018880001</v>
      </c>
      <c r="CH32" s="118">
        <f t="shared" si="45"/>
        <v>46426.897018880001</v>
      </c>
      <c r="CI32" s="119">
        <f t="shared" si="45"/>
        <v>46428.897018880001</v>
      </c>
      <c r="CJ32" s="108">
        <f>SUM(CJ13:CJ31)</f>
        <v>2429421.0615162537</v>
      </c>
      <c r="CK32" s="108"/>
    </row>
    <row r="33" spans="1:90">
      <c r="D33" s="39"/>
      <c r="E33" s="39"/>
      <c r="F33" s="39"/>
      <c r="G33" s="39"/>
      <c r="H33" s="39"/>
      <c r="I33" s="39"/>
      <c r="J33" s="39"/>
      <c r="K33" s="39"/>
      <c r="L33" s="39"/>
      <c r="M33" s="39"/>
      <c r="N33" s="39"/>
      <c r="O33" s="39"/>
      <c r="P33" s="107"/>
      <c r="Q33" s="107"/>
      <c r="R33" s="107"/>
      <c r="S33" s="107"/>
      <c r="T33" s="107"/>
      <c r="U33" s="107"/>
      <c r="V33" s="107"/>
      <c r="W33" s="107"/>
      <c r="X33" s="107"/>
      <c r="Y33" s="107"/>
      <c r="Z33" s="107"/>
      <c r="AA33" s="107"/>
      <c r="AB33" s="134"/>
      <c r="AC33" s="107"/>
      <c r="AD33" s="107"/>
      <c r="AE33" s="107"/>
      <c r="AF33" s="107"/>
      <c r="AG33" s="107"/>
      <c r="AH33" s="107"/>
      <c r="AI33" s="107"/>
      <c r="AJ33" s="107"/>
      <c r="AK33" s="107"/>
      <c r="AL33" s="107"/>
      <c r="AM33" s="133"/>
      <c r="AN33" s="134"/>
      <c r="AO33" s="107"/>
      <c r="AP33" s="107"/>
      <c r="AQ33" s="107"/>
      <c r="AR33" s="107"/>
      <c r="AS33" s="107"/>
      <c r="AT33" s="107"/>
      <c r="AU33" s="107"/>
      <c r="AV33" s="107"/>
      <c r="AW33" s="107"/>
      <c r="AX33" s="107"/>
      <c r="AY33" s="133"/>
      <c r="AZ33" s="134"/>
      <c r="BA33" s="107"/>
      <c r="BB33" s="107"/>
      <c r="BC33" s="107"/>
      <c r="BD33" s="107"/>
      <c r="BE33" s="107"/>
      <c r="BF33" s="107"/>
      <c r="BG33" s="107"/>
      <c r="BH33" s="107"/>
      <c r="BI33" s="107"/>
      <c r="BJ33" s="107"/>
      <c r="BK33" s="133"/>
      <c r="BL33" s="134"/>
      <c r="BM33" s="107"/>
      <c r="BN33" s="107"/>
      <c r="BO33" s="107"/>
      <c r="BP33" s="107"/>
      <c r="BQ33" s="107"/>
      <c r="BR33" s="107"/>
      <c r="BS33" s="107"/>
      <c r="BT33" s="107"/>
      <c r="BU33" s="107"/>
      <c r="BV33" s="107"/>
      <c r="BW33" s="133"/>
      <c r="BX33" s="134"/>
      <c r="BY33" s="107"/>
      <c r="BZ33" s="107"/>
      <c r="CA33" s="107"/>
      <c r="CB33" s="107"/>
      <c r="CC33" s="107"/>
      <c r="CD33" s="107"/>
      <c r="CE33" s="107"/>
      <c r="CF33" s="107"/>
      <c r="CG33" s="107"/>
      <c r="CH33" s="107"/>
      <c r="CI33" s="133"/>
      <c r="CJ33" s="107"/>
      <c r="CK33" s="107"/>
    </row>
    <row r="34" spans="1:90" ht="15" thickBot="1">
      <c r="P34" s="107"/>
      <c r="Q34" s="107"/>
      <c r="R34" s="107"/>
      <c r="S34" s="107"/>
      <c r="T34" s="107"/>
      <c r="U34" s="107"/>
      <c r="V34" s="107"/>
      <c r="W34" s="107"/>
      <c r="X34" s="107"/>
      <c r="Y34" s="107"/>
      <c r="Z34" s="107"/>
      <c r="AA34" s="107"/>
      <c r="AB34" s="134"/>
      <c r="AC34" s="107"/>
      <c r="AD34" s="107"/>
      <c r="AE34" s="107"/>
      <c r="AF34" s="107"/>
      <c r="AG34" s="107"/>
      <c r="AH34" s="107"/>
      <c r="AI34" s="107"/>
      <c r="AJ34" s="107"/>
      <c r="AK34" s="107"/>
      <c r="AL34" s="107"/>
      <c r="AM34" s="133"/>
      <c r="AN34" s="134"/>
      <c r="AO34" s="107"/>
      <c r="AP34" s="107"/>
      <c r="AQ34" s="107"/>
      <c r="AR34" s="107"/>
      <c r="AS34" s="107"/>
      <c r="AT34" s="107"/>
      <c r="AU34" s="107"/>
      <c r="AV34" s="107"/>
      <c r="AW34" s="107"/>
      <c r="AX34" s="107"/>
      <c r="AY34" s="133"/>
      <c r="AZ34" s="134"/>
      <c r="BA34" s="107"/>
      <c r="BB34" s="107"/>
      <c r="BC34" s="107"/>
      <c r="BD34" s="107"/>
      <c r="BE34" s="107"/>
      <c r="BF34" s="107"/>
      <c r="BG34" s="107"/>
      <c r="BH34" s="107"/>
      <c r="BI34" s="107"/>
      <c r="BJ34" s="107"/>
      <c r="BK34" s="133"/>
      <c r="BL34" s="134"/>
      <c r="BM34" s="107"/>
      <c r="BN34" s="107"/>
      <c r="BO34" s="107"/>
      <c r="BP34" s="107"/>
      <c r="BQ34" s="107"/>
      <c r="BR34" s="107"/>
      <c r="BS34" s="107"/>
      <c r="BT34" s="107"/>
      <c r="BU34" s="107"/>
      <c r="BV34" s="107"/>
      <c r="BW34" s="133"/>
      <c r="BX34" s="134"/>
      <c r="BY34" s="107"/>
      <c r="BZ34" s="107"/>
      <c r="CA34" s="107"/>
      <c r="CB34" s="107"/>
      <c r="CC34" s="107"/>
      <c r="CD34" s="107"/>
      <c r="CE34" s="107"/>
      <c r="CF34" s="107"/>
      <c r="CG34" s="107"/>
      <c r="CH34" s="107"/>
      <c r="CI34" s="133"/>
      <c r="CJ34" s="107"/>
      <c r="CK34" s="107"/>
    </row>
    <row r="35" spans="1:90" s="184" customFormat="1" ht="16.2" thickBot="1">
      <c r="A35" s="183" t="s">
        <v>15</v>
      </c>
      <c r="C35" s="185"/>
      <c r="D35" s="186">
        <f t="shared" ref="D35:BO35" si="46">D10-D32</f>
        <v>-4115</v>
      </c>
      <c r="E35" s="187">
        <f t="shared" si="46"/>
        <v>-4515</v>
      </c>
      <c r="F35" s="187">
        <f t="shared" si="46"/>
        <v>-2115</v>
      </c>
      <c r="G35" s="187">
        <f t="shared" si="46"/>
        <v>-4115</v>
      </c>
      <c r="H35" s="187">
        <f t="shared" si="46"/>
        <v>-2150</v>
      </c>
      <c r="I35" s="187">
        <f t="shared" si="46"/>
        <v>-3900</v>
      </c>
      <c r="J35" s="187">
        <f t="shared" si="46"/>
        <v>-6400</v>
      </c>
      <c r="K35" s="187">
        <f t="shared" si="46"/>
        <v>91555.208333333343</v>
      </c>
      <c r="L35" s="187">
        <f t="shared" si="46"/>
        <v>76245.807291666672</v>
      </c>
      <c r="M35" s="187">
        <f t="shared" si="46"/>
        <v>76245.807291666672</v>
      </c>
      <c r="N35" s="187">
        <f t="shared" si="46"/>
        <v>76245.807291666672</v>
      </c>
      <c r="O35" s="188">
        <f t="shared" si="46"/>
        <v>75245.807291666672</v>
      </c>
      <c r="P35" s="194">
        <f t="shared" si="46"/>
        <v>65995.807291666672</v>
      </c>
      <c r="Q35" s="190">
        <f t="shared" si="46"/>
        <v>65595.807291666672</v>
      </c>
      <c r="R35" s="190">
        <f t="shared" si="46"/>
        <v>62995.807291666672</v>
      </c>
      <c r="S35" s="190">
        <f t="shared" si="46"/>
        <v>62995.807291666672</v>
      </c>
      <c r="T35" s="190">
        <f t="shared" si="46"/>
        <v>62995.807291666672</v>
      </c>
      <c r="U35" s="190">
        <f t="shared" si="46"/>
        <v>62995.807291666672</v>
      </c>
      <c r="V35" s="190">
        <f t="shared" si="46"/>
        <v>62995.807291666672</v>
      </c>
      <c r="W35" s="190">
        <f t="shared" si="46"/>
        <v>80228.968750000015</v>
      </c>
      <c r="X35" s="190">
        <f t="shared" si="46"/>
        <v>80228.968750000015</v>
      </c>
      <c r="Y35" s="190">
        <f t="shared" si="46"/>
        <v>80228.968750000015</v>
      </c>
      <c r="Z35" s="190">
        <f t="shared" si="46"/>
        <v>80228.968750000015</v>
      </c>
      <c r="AA35" s="195">
        <f t="shared" si="46"/>
        <v>80228.968750000015</v>
      </c>
      <c r="AB35" s="189">
        <f t="shared" si="46"/>
        <v>80228.968750000015</v>
      </c>
      <c r="AC35" s="190">
        <f t="shared" si="46"/>
        <v>79828.968750000015</v>
      </c>
      <c r="AD35" s="190">
        <f t="shared" si="46"/>
        <v>80228.968750000015</v>
      </c>
      <c r="AE35" s="190">
        <f t="shared" si="46"/>
        <v>80228.968750000015</v>
      </c>
      <c r="AF35" s="190">
        <f t="shared" si="46"/>
        <v>80228.968750000015</v>
      </c>
      <c r="AG35" s="190">
        <f t="shared" si="46"/>
        <v>80228.968750000015</v>
      </c>
      <c r="AH35" s="190">
        <f t="shared" si="46"/>
        <v>80228.968750000015</v>
      </c>
      <c r="AI35" s="190">
        <f t="shared" si="46"/>
        <v>92636.845000000016</v>
      </c>
      <c r="AJ35" s="190">
        <f t="shared" si="46"/>
        <v>92636.845000000016</v>
      </c>
      <c r="AK35" s="190">
        <f t="shared" si="46"/>
        <v>92636.845000000016</v>
      </c>
      <c r="AL35" s="190">
        <f t="shared" si="46"/>
        <v>92636.845000000016</v>
      </c>
      <c r="AM35" s="191">
        <f t="shared" si="46"/>
        <v>92636.845000000016</v>
      </c>
      <c r="AN35" s="189">
        <f t="shared" si="46"/>
        <v>92636.845000000016</v>
      </c>
      <c r="AO35" s="190">
        <f t="shared" si="46"/>
        <v>92236.845000000016</v>
      </c>
      <c r="AP35" s="190">
        <f t="shared" si="46"/>
        <v>92636.845000000016</v>
      </c>
      <c r="AQ35" s="190">
        <f t="shared" si="46"/>
        <v>92636.845000000016</v>
      </c>
      <c r="AR35" s="190">
        <f t="shared" si="46"/>
        <v>92636.845000000016</v>
      </c>
      <c r="AS35" s="190">
        <f t="shared" si="46"/>
        <v>92636.845000000016</v>
      </c>
      <c r="AT35" s="190">
        <f t="shared" si="46"/>
        <v>92636.845000000016</v>
      </c>
      <c r="AU35" s="190">
        <f t="shared" si="46"/>
        <v>106533.6664</v>
      </c>
      <c r="AV35" s="190">
        <f t="shared" si="46"/>
        <v>106533.6664</v>
      </c>
      <c r="AW35" s="190">
        <f t="shared" si="46"/>
        <v>106533.6664</v>
      </c>
      <c r="AX35" s="190">
        <f t="shared" si="46"/>
        <v>106533.6664</v>
      </c>
      <c r="AY35" s="191">
        <f t="shared" si="46"/>
        <v>106533.6664</v>
      </c>
      <c r="AZ35" s="189">
        <f t="shared" si="46"/>
        <v>106533.6664</v>
      </c>
      <c r="BA35" s="190">
        <f t="shared" si="46"/>
        <v>106133.6664</v>
      </c>
      <c r="BB35" s="190">
        <f t="shared" si="46"/>
        <v>106533.6664</v>
      </c>
      <c r="BC35" s="190">
        <f t="shared" si="46"/>
        <v>106533.6664</v>
      </c>
      <c r="BD35" s="190">
        <f t="shared" si="46"/>
        <v>106533.6664</v>
      </c>
      <c r="BE35" s="190">
        <f t="shared" si="46"/>
        <v>106533.6664</v>
      </c>
      <c r="BF35" s="190">
        <f t="shared" si="46"/>
        <v>106533.6664</v>
      </c>
      <c r="BG35" s="190">
        <f t="shared" si="46"/>
        <v>122098.10636800002</v>
      </c>
      <c r="BH35" s="190">
        <f t="shared" si="46"/>
        <v>122098.10636800002</v>
      </c>
      <c r="BI35" s="190">
        <f t="shared" si="46"/>
        <v>122098.10636800002</v>
      </c>
      <c r="BJ35" s="190">
        <f t="shared" si="46"/>
        <v>122098.10636800002</v>
      </c>
      <c r="BK35" s="191">
        <f t="shared" si="46"/>
        <v>122098.10636800002</v>
      </c>
      <c r="BL35" s="189">
        <f t="shared" si="46"/>
        <v>122098.10636800002</v>
      </c>
      <c r="BM35" s="190">
        <f t="shared" si="46"/>
        <v>121698.10636800002</v>
      </c>
      <c r="BN35" s="190">
        <f t="shared" si="46"/>
        <v>122098.10636800002</v>
      </c>
      <c r="BO35" s="190">
        <f t="shared" si="46"/>
        <v>122098.10636800002</v>
      </c>
      <c r="BP35" s="190">
        <f t="shared" ref="BP35:CI35" si="47">BP10-BP32</f>
        <v>122098.10636800002</v>
      </c>
      <c r="BQ35" s="190">
        <f t="shared" si="47"/>
        <v>122098.10636800002</v>
      </c>
      <c r="BR35" s="190">
        <f t="shared" si="47"/>
        <v>122098.10636800002</v>
      </c>
      <c r="BS35" s="190">
        <f t="shared" si="47"/>
        <v>139530.27913216001</v>
      </c>
      <c r="BT35" s="190">
        <f t="shared" si="47"/>
        <v>139530.27913216001</v>
      </c>
      <c r="BU35" s="190">
        <f t="shared" si="47"/>
        <v>139530.27913216001</v>
      </c>
      <c r="BV35" s="190">
        <f t="shared" si="47"/>
        <v>139530.27913216001</v>
      </c>
      <c r="BW35" s="191">
        <f t="shared" si="47"/>
        <v>139530.27913216001</v>
      </c>
      <c r="BX35" s="189">
        <f t="shared" si="47"/>
        <v>139530.27913216001</v>
      </c>
      <c r="BY35" s="190">
        <f t="shared" si="47"/>
        <v>139130.27913216001</v>
      </c>
      <c r="BZ35" s="190">
        <f t="shared" si="47"/>
        <v>139530.27913216001</v>
      </c>
      <c r="CA35" s="190">
        <f t="shared" si="47"/>
        <v>139530.27913216001</v>
      </c>
      <c r="CB35" s="190">
        <f t="shared" si="47"/>
        <v>139528.27913216001</v>
      </c>
      <c r="CC35" s="190">
        <f t="shared" si="47"/>
        <v>139526.27913216001</v>
      </c>
      <c r="CD35" s="190">
        <f t="shared" si="47"/>
        <v>139524.27913216001</v>
      </c>
      <c r="CE35" s="190">
        <f t="shared" si="47"/>
        <v>139522.27913216001</v>
      </c>
      <c r="CF35" s="190">
        <f t="shared" si="47"/>
        <v>139520.27913216001</v>
      </c>
      <c r="CG35" s="190">
        <f t="shared" si="47"/>
        <v>139518.27913216001</v>
      </c>
      <c r="CH35" s="190">
        <f t="shared" si="47"/>
        <v>139516.27913216001</v>
      </c>
      <c r="CI35" s="191">
        <f t="shared" si="47"/>
        <v>139514.27913216001</v>
      </c>
      <c r="CJ35" s="193">
        <f>CJ10-CJ32</f>
        <v>8690608.04815544</v>
      </c>
      <c r="CK35" s="192"/>
    </row>
    <row r="36" spans="1:90" ht="16.2" thickBot="1">
      <c r="A36" s="183" t="s">
        <v>9083</v>
      </c>
      <c r="D36" s="79" t="e">
        <f t="shared" ref="D36:J36" si="48">(D35/D10)*100</f>
        <v>#DIV/0!</v>
      </c>
      <c r="E36" s="79" t="e">
        <f t="shared" si="48"/>
        <v>#DIV/0!</v>
      </c>
      <c r="F36" s="79" t="e">
        <f t="shared" si="48"/>
        <v>#DIV/0!</v>
      </c>
      <c r="G36" s="79" t="e">
        <f t="shared" si="48"/>
        <v>#DIV/0!</v>
      </c>
      <c r="H36" s="79" t="e">
        <f t="shared" si="48"/>
        <v>#DIV/0!</v>
      </c>
      <c r="I36" s="79" t="e">
        <f t="shared" si="48"/>
        <v>#DIV/0!</v>
      </c>
      <c r="J36" s="79" t="e">
        <f t="shared" si="48"/>
        <v>#DIV/0!</v>
      </c>
      <c r="K36" s="79">
        <f>(K35/K10)</f>
        <v>0.92972850611723346</v>
      </c>
      <c r="L36" s="79">
        <f t="shared" ref="L36:BW36" si="49">(L35/L10)</f>
        <v>0.77426398564782584</v>
      </c>
      <c r="M36" s="79">
        <f t="shared" si="49"/>
        <v>0.77426398564782584</v>
      </c>
      <c r="N36" s="79">
        <f t="shared" si="49"/>
        <v>0.77426398564782584</v>
      </c>
      <c r="O36" s="79">
        <f t="shared" si="49"/>
        <v>0.76410914549135678</v>
      </c>
      <c r="P36" s="79">
        <f t="shared" si="49"/>
        <v>0.67017687404401693</v>
      </c>
      <c r="Q36" s="79">
        <f t="shared" si="49"/>
        <v>0.66611493798142929</v>
      </c>
      <c r="R36" s="79">
        <f t="shared" si="49"/>
        <v>0.63971235357460954</v>
      </c>
      <c r="S36" s="79">
        <f t="shared" si="49"/>
        <v>0.63971235357460954</v>
      </c>
      <c r="T36" s="79">
        <f t="shared" si="49"/>
        <v>0.63971235357460954</v>
      </c>
      <c r="U36" s="79">
        <f t="shared" si="49"/>
        <v>0.63971235357460954</v>
      </c>
      <c r="V36" s="79">
        <f t="shared" si="49"/>
        <v>0.63971235357460954</v>
      </c>
      <c r="W36" s="79">
        <f t="shared" si="49"/>
        <v>0.67892696131217467</v>
      </c>
      <c r="X36" s="79">
        <f t="shared" si="49"/>
        <v>0.67892696131217467</v>
      </c>
      <c r="Y36" s="79">
        <f t="shared" si="49"/>
        <v>0.67892696131217467</v>
      </c>
      <c r="Z36" s="79">
        <f t="shared" si="49"/>
        <v>0.67892696131217467</v>
      </c>
      <c r="AA36" s="79">
        <f t="shared" si="49"/>
        <v>0.67892696131217467</v>
      </c>
      <c r="AB36" s="79">
        <f t="shared" si="49"/>
        <v>0.67892696131217467</v>
      </c>
      <c r="AC36" s="79">
        <f t="shared" si="49"/>
        <v>0.67554201459335161</v>
      </c>
      <c r="AD36" s="79">
        <f t="shared" si="49"/>
        <v>0.67892696131217467</v>
      </c>
      <c r="AE36" s="79">
        <f t="shared" si="49"/>
        <v>0.67892696131217467</v>
      </c>
      <c r="AF36" s="79">
        <f t="shared" si="49"/>
        <v>0.67892696131217467</v>
      </c>
      <c r="AG36" s="79">
        <f t="shared" si="49"/>
        <v>0.67892696131217467</v>
      </c>
      <c r="AH36" s="79">
        <f t="shared" si="49"/>
        <v>0.67892696131217467</v>
      </c>
      <c r="AI36" s="79">
        <f t="shared" si="49"/>
        <v>0.69993478688587019</v>
      </c>
      <c r="AJ36" s="79">
        <f t="shared" si="49"/>
        <v>0.69993478688587019</v>
      </c>
      <c r="AK36" s="79">
        <f t="shared" si="49"/>
        <v>0.69993478688587019</v>
      </c>
      <c r="AL36" s="79">
        <f t="shared" si="49"/>
        <v>0.69993478688587019</v>
      </c>
      <c r="AM36" s="79">
        <f t="shared" si="49"/>
        <v>0.69993478688587019</v>
      </c>
      <c r="AN36" s="79">
        <f t="shared" si="49"/>
        <v>0.69993478688587019</v>
      </c>
      <c r="AO36" s="79">
        <f t="shared" si="49"/>
        <v>0.69691251302977819</v>
      </c>
      <c r="AP36" s="79">
        <f t="shared" si="49"/>
        <v>0.69993478688587019</v>
      </c>
      <c r="AQ36" s="79">
        <f t="shared" si="49"/>
        <v>0.69993478688587019</v>
      </c>
      <c r="AR36" s="79">
        <f t="shared" si="49"/>
        <v>0.69993478688587019</v>
      </c>
      <c r="AS36" s="79">
        <f t="shared" si="49"/>
        <v>0.69993478688587019</v>
      </c>
      <c r="AT36" s="79">
        <f t="shared" si="49"/>
        <v>0.69993478688587019</v>
      </c>
      <c r="AU36" s="79">
        <f t="shared" si="49"/>
        <v>0.7186917740052412</v>
      </c>
      <c r="AV36" s="79">
        <f t="shared" si="49"/>
        <v>0.7186917740052412</v>
      </c>
      <c r="AW36" s="79">
        <f t="shared" si="49"/>
        <v>0.7186917740052412</v>
      </c>
      <c r="AX36" s="79">
        <f t="shared" si="49"/>
        <v>0.7186917740052412</v>
      </c>
      <c r="AY36" s="79">
        <f t="shared" si="49"/>
        <v>0.7186917740052412</v>
      </c>
      <c r="AZ36" s="79">
        <f t="shared" si="49"/>
        <v>0.7186917740052412</v>
      </c>
      <c r="BA36" s="79">
        <f t="shared" si="49"/>
        <v>0.71599331520515908</v>
      </c>
      <c r="BB36" s="79">
        <f t="shared" si="49"/>
        <v>0.7186917740052412</v>
      </c>
      <c r="BC36" s="79">
        <f t="shared" si="49"/>
        <v>0.7186917740052412</v>
      </c>
      <c r="BD36" s="79">
        <f t="shared" si="49"/>
        <v>0.7186917740052412</v>
      </c>
      <c r="BE36" s="79">
        <f t="shared" si="49"/>
        <v>0.7186917740052412</v>
      </c>
      <c r="BF36" s="79">
        <f t="shared" si="49"/>
        <v>0.7186917740052412</v>
      </c>
      <c r="BG36" s="79">
        <f t="shared" si="49"/>
        <v>0.73543908393325108</v>
      </c>
      <c r="BH36" s="79">
        <f t="shared" si="49"/>
        <v>0.73543908393325108</v>
      </c>
      <c r="BI36" s="79">
        <f t="shared" si="49"/>
        <v>0.73543908393325108</v>
      </c>
      <c r="BJ36" s="79">
        <f t="shared" si="49"/>
        <v>0.73543908393325108</v>
      </c>
      <c r="BK36" s="79">
        <f t="shared" si="49"/>
        <v>0.73543908393325108</v>
      </c>
      <c r="BL36" s="79">
        <f t="shared" si="49"/>
        <v>0.73543908393325108</v>
      </c>
      <c r="BM36" s="79">
        <f t="shared" si="49"/>
        <v>0.73302974571889201</v>
      </c>
      <c r="BN36" s="79">
        <f t="shared" si="49"/>
        <v>0.73543908393325108</v>
      </c>
      <c r="BO36" s="79">
        <f t="shared" si="49"/>
        <v>0.73543908393325108</v>
      </c>
      <c r="BP36" s="79">
        <f t="shared" si="49"/>
        <v>0.73543908393325108</v>
      </c>
      <c r="BQ36" s="79">
        <f t="shared" si="49"/>
        <v>0.73543908393325108</v>
      </c>
      <c r="BR36" s="79">
        <f t="shared" si="49"/>
        <v>0.73543908393325108</v>
      </c>
      <c r="BS36" s="79">
        <f t="shared" si="49"/>
        <v>0.75039203922611708</v>
      </c>
      <c r="BT36" s="79">
        <f t="shared" si="49"/>
        <v>0.75039203922611708</v>
      </c>
      <c r="BU36" s="79">
        <f t="shared" si="49"/>
        <v>0.75039203922611708</v>
      </c>
      <c r="BV36" s="79">
        <f t="shared" si="49"/>
        <v>0.75039203922611708</v>
      </c>
      <c r="BW36" s="79">
        <f t="shared" si="49"/>
        <v>0.75039203922611708</v>
      </c>
      <c r="BX36" s="79">
        <f t="shared" ref="BX36:CI36" si="50">(BX35/BX10)</f>
        <v>0.75039203922611708</v>
      </c>
      <c r="BY36" s="79">
        <f t="shared" si="50"/>
        <v>0.74824084439186789</v>
      </c>
      <c r="BZ36" s="79">
        <f t="shared" si="50"/>
        <v>0.75039203922611708</v>
      </c>
      <c r="CA36" s="79">
        <f t="shared" si="50"/>
        <v>0.75039203922611708</v>
      </c>
      <c r="CB36" s="79">
        <f t="shared" si="50"/>
        <v>0.75038128325194586</v>
      </c>
      <c r="CC36" s="79">
        <f t="shared" si="50"/>
        <v>0.75037052727777453</v>
      </c>
      <c r="CD36" s="79">
        <f t="shared" si="50"/>
        <v>0.75035977130360332</v>
      </c>
      <c r="CE36" s="79">
        <f t="shared" si="50"/>
        <v>0.7503490153294321</v>
      </c>
      <c r="CF36" s="79">
        <f t="shared" si="50"/>
        <v>0.75033825935526077</v>
      </c>
      <c r="CG36" s="79">
        <f t="shared" si="50"/>
        <v>0.75032750338108956</v>
      </c>
      <c r="CH36" s="79">
        <f t="shared" si="50"/>
        <v>0.75031674740691834</v>
      </c>
      <c r="CI36" s="79">
        <f t="shared" si="50"/>
        <v>0.75030599143274712</v>
      </c>
      <c r="CJ36" s="107"/>
      <c r="CK36" s="107"/>
      <c r="CL36" s="107"/>
    </row>
    <row r="37" spans="1:90" s="52" customFormat="1" ht="16.2" thickBot="1">
      <c r="A37" s="53" t="s">
        <v>16</v>
      </c>
      <c r="C37" s="54"/>
      <c r="D37" s="137">
        <f>D35</f>
        <v>-4115</v>
      </c>
      <c r="E37" s="138">
        <f>D37+E35</f>
        <v>-8630</v>
      </c>
      <c r="F37" s="138">
        <f t="shared" ref="F37:BQ37" si="51">E37+F35</f>
        <v>-10745</v>
      </c>
      <c r="G37" s="138">
        <f t="shared" si="51"/>
        <v>-14860</v>
      </c>
      <c r="H37" s="138">
        <f t="shared" si="51"/>
        <v>-17010</v>
      </c>
      <c r="I37" s="138">
        <f t="shared" si="51"/>
        <v>-20910</v>
      </c>
      <c r="J37" s="138">
        <f t="shared" si="51"/>
        <v>-27310</v>
      </c>
      <c r="K37" s="138">
        <f t="shared" si="51"/>
        <v>64245.208333333343</v>
      </c>
      <c r="L37" s="138">
        <f t="shared" si="51"/>
        <v>140491.015625</v>
      </c>
      <c r="M37" s="138">
        <f t="shared" si="51"/>
        <v>216736.82291666669</v>
      </c>
      <c r="N37" s="138">
        <f t="shared" si="51"/>
        <v>292982.63020833337</v>
      </c>
      <c r="O37" s="139">
        <f t="shared" si="51"/>
        <v>368228.43750000006</v>
      </c>
      <c r="P37" s="140">
        <f t="shared" si="51"/>
        <v>434224.24479166674</v>
      </c>
      <c r="Q37" s="141">
        <f t="shared" si="51"/>
        <v>499820.05208333343</v>
      </c>
      <c r="R37" s="141">
        <f t="shared" si="51"/>
        <v>562815.85937500012</v>
      </c>
      <c r="S37" s="141">
        <f t="shared" si="51"/>
        <v>625811.66666666674</v>
      </c>
      <c r="T37" s="141">
        <f t="shared" si="51"/>
        <v>688807.47395833337</v>
      </c>
      <c r="U37" s="141">
        <f t="shared" si="51"/>
        <v>751803.28125</v>
      </c>
      <c r="V37" s="141">
        <f t="shared" si="51"/>
        <v>814799.08854166663</v>
      </c>
      <c r="W37" s="141">
        <f t="shared" si="51"/>
        <v>895028.05729166663</v>
      </c>
      <c r="X37" s="141">
        <f t="shared" si="51"/>
        <v>975257.02604166663</v>
      </c>
      <c r="Y37" s="141">
        <f t="shared" si="51"/>
        <v>1055485.9947916667</v>
      </c>
      <c r="Z37" s="141">
        <f t="shared" si="51"/>
        <v>1135714.9635416667</v>
      </c>
      <c r="AA37" s="196">
        <f t="shared" si="51"/>
        <v>1215943.9322916667</v>
      </c>
      <c r="AB37" s="140">
        <f t="shared" si="51"/>
        <v>1296172.9010416667</v>
      </c>
      <c r="AC37" s="141">
        <f t="shared" si="51"/>
        <v>1376001.8697916667</v>
      </c>
      <c r="AD37" s="141">
        <f t="shared" si="51"/>
        <v>1456230.8385416667</v>
      </c>
      <c r="AE37" s="141">
        <f t="shared" si="51"/>
        <v>1536459.8072916667</v>
      </c>
      <c r="AF37" s="141">
        <f t="shared" si="51"/>
        <v>1616688.7760416667</v>
      </c>
      <c r="AG37" s="141">
        <f t="shared" si="51"/>
        <v>1696917.7447916667</v>
      </c>
      <c r="AH37" s="141">
        <f t="shared" si="51"/>
        <v>1777146.7135416667</v>
      </c>
      <c r="AI37" s="141">
        <f t="shared" si="51"/>
        <v>1869783.5585416667</v>
      </c>
      <c r="AJ37" s="141">
        <f t="shared" si="51"/>
        <v>1962420.4035416667</v>
      </c>
      <c r="AK37" s="141">
        <f t="shared" si="51"/>
        <v>2055057.2485416667</v>
      </c>
      <c r="AL37" s="141">
        <f t="shared" si="51"/>
        <v>2147694.0935416669</v>
      </c>
      <c r="AM37" s="142">
        <f t="shared" si="51"/>
        <v>2240330.9385416671</v>
      </c>
      <c r="AN37" s="140">
        <f t="shared" si="51"/>
        <v>2332967.7835416673</v>
      </c>
      <c r="AO37" s="141">
        <f t="shared" si="51"/>
        <v>2425204.6285416675</v>
      </c>
      <c r="AP37" s="141">
        <f t="shared" si="51"/>
        <v>2517841.4735416677</v>
      </c>
      <c r="AQ37" s="141">
        <f t="shared" si="51"/>
        <v>2610478.3185416679</v>
      </c>
      <c r="AR37" s="141">
        <f t="shared" si="51"/>
        <v>2703115.1635416681</v>
      </c>
      <c r="AS37" s="141">
        <f t="shared" si="51"/>
        <v>2795752.0085416683</v>
      </c>
      <c r="AT37" s="141">
        <f t="shared" si="51"/>
        <v>2888388.8535416685</v>
      </c>
      <c r="AU37" s="141">
        <f t="shared" si="51"/>
        <v>2994922.5199416685</v>
      </c>
      <c r="AV37" s="141">
        <f t="shared" si="51"/>
        <v>3101456.1863416685</v>
      </c>
      <c r="AW37" s="141">
        <f t="shared" si="51"/>
        <v>3207989.8527416685</v>
      </c>
      <c r="AX37" s="141">
        <f t="shared" si="51"/>
        <v>3314523.5191416685</v>
      </c>
      <c r="AY37" s="142">
        <f t="shared" si="51"/>
        <v>3421057.1855416684</v>
      </c>
      <c r="AZ37" s="140">
        <f t="shared" si="51"/>
        <v>3527590.8519416684</v>
      </c>
      <c r="BA37" s="141">
        <f t="shared" si="51"/>
        <v>3633724.5183416684</v>
      </c>
      <c r="BB37" s="141">
        <f t="shared" si="51"/>
        <v>3740258.1847416684</v>
      </c>
      <c r="BC37" s="141">
        <f t="shared" si="51"/>
        <v>3846791.8511416684</v>
      </c>
      <c r="BD37" s="141">
        <f t="shared" si="51"/>
        <v>3953325.5175416684</v>
      </c>
      <c r="BE37" s="141">
        <f t="shared" si="51"/>
        <v>4059859.1839416684</v>
      </c>
      <c r="BF37" s="141">
        <f t="shared" si="51"/>
        <v>4166392.8503416684</v>
      </c>
      <c r="BG37" s="141">
        <f t="shared" si="51"/>
        <v>4288490.956709668</v>
      </c>
      <c r="BH37" s="141">
        <f t="shared" si="51"/>
        <v>4410589.0630776677</v>
      </c>
      <c r="BI37" s="141">
        <f t="shared" si="51"/>
        <v>4532687.1694456674</v>
      </c>
      <c r="BJ37" s="141">
        <f t="shared" si="51"/>
        <v>4654785.2758136671</v>
      </c>
      <c r="BK37" s="142">
        <f t="shared" si="51"/>
        <v>4776883.3821816668</v>
      </c>
      <c r="BL37" s="140">
        <f t="shared" si="51"/>
        <v>4898981.4885496665</v>
      </c>
      <c r="BM37" s="141">
        <f t="shared" si="51"/>
        <v>5020679.5949176662</v>
      </c>
      <c r="BN37" s="141">
        <f t="shared" si="51"/>
        <v>5142777.7012856659</v>
      </c>
      <c r="BO37" s="141">
        <f t="shared" si="51"/>
        <v>5264875.8076536655</v>
      </c>
      <c r="BP37" s="141">
        <f t="shared" si="51"/>
        <v>5386973.9140216652</v>
      </c>
      <c r="BQ37" s="141">
        <f t="shared" si="51"/>
        <v>5509072.0203896649</v>
      </c>
      <c r="BR37" s="141">
        <f t="shared" ref="BR37:CI37" si="52">BQ37+BR35</f>
        <v>5631170.1267576646</v>
      </c>
      <c r="BS37" s="141">
        <f t="shared" si="52"/>
        <v>5770700.405889825</v>
      </c>
      <c r="BT37" s="141">
        <f t="shared" si="52"/>
        <v>5910230.6850219853</v>
      </c>
      <c r="BU37" s="141">
        <f t="shared" si="52"/>
        <v>6049760.9641541457</v>
      </c>
      <c r="BV37" s="141">
        <f t="shared" si="52"/>
        <v>6189291.243286306</v>
      </c>
      <c r="BW37" s="142">
        <f t="shared" si="52"/>
        <v>6328821.5224184664</v>
      </c>
      <c r="BX37" s="140">
        <f t="shared" si="52"/>
        <v>6468351.8015506268</v>
      </c>
      <c r="BY37" s="141">
        <f t="shared" si="52"/>
        <v>6607482.0806827871</v>
      </c>
      <c r="BZ37" s="141">
        <f t="shared" si="52"/>
        <v>6747012.3598149475</v>
      </c>
      <c r="CA37" s="141">
        <f t="shared" si="52"/>
        <v>6886542.6389471078</v>
      </c>
      <c r="CB37" s="141">
        <f t="shared" si="52"/>
        <v>7026070.9180792682</v>
      </c>
      <c r="CC37" s="141">
        <f t="shared" si="52"/>
        <v>7165597.1972114285</v>
      </c>
      <c r="CD37" s="141">
        <f t="shared" si="52"/>
        <v>7305121.4763435889</v>
      </c>
      <c r="CE37" s="141">
        <f t="shared" si="52"/>
        <v>7444643.7554757493</v>
      </c>
      <c r="CF37" s="141">
        <f t="shared" si="52"/>
        <v>7584164.0346079096</v>
      </c>
      <c r="CG37" s="141">
        <f t="shared" si="52"/>
        <v>7723682.31374007</v>
      </c>
      <c r="CH37" s="141">
        <f t="shared" si="52"/>
        <v>7863198.5928722303</v>
      </c>
      <c r="CI37" s="142">
        <f t="shared" si="52"/>
        <v>8002712.8720043907</v>
      </c>
      <c r="CJ37" s="165"/>
      <c r="CK37" s="165"/>
      <c r="CL37" s="108"/>
    </row>
    <row r="38" spans="1:90" s="52" customFormat="1" ht="15.6">
      <c r="C38" s="54"/>
      <c r="D38" s="164"/>
      <c r="E38" s="164"/>
      <c r="F38" s="164"/>
      <c r="G38" s="164"/>
      <c r="H38" s="164"/>
      <c r="I38" s="164"/>
      <c r="J38" s="164"/>
      <c r="K38" s="164"/>
      <c r="L38" s="164"/>
      <c r="M38" s="164"/>
      <c r="N38" s="164"/>
      <c r="O38" s="164"/>
      <c r="P38" s="165"/>
      <c r="Q38" s="165"/>
      <c r="R38" s="165"/>
      <c r="S38" s="165"/>
      <c r="T38" s="165"/>
      <c r="U38" s="165"/>
      <c r="V38" s="165"/>
      <c r="W38" s="165"/>
      <c r="X38" s="165"/>
      <c r="Y38" s="165"/>
      <c r="Z38" s="165"/>
      <c r="AA38" s="165"/>
      <c r="AB38" s="165"/>
      <c r="AC38" s="165"/>
      <c r="AD38" s="165"/>
      <c r="AE38" s="165"/>
      <c r="AF38" s="165"/>
      <c r="AG38" s="165"/>
      <c r="AH38" s="165"/>
      <c r="AI38" s="165"/>
      <c r="AJ38" s="165"/>
      <c r="AK38" s="165"/>
      <c r="AL38" s="165"/>
      <c r="AM38" s="165"/>
      <c r="AN38" s="165"/>
      <c r="AO38" s="165"/>
      <c r="AP38" s="165"/>
      <c r="AQ38" s="165"/>
      <c r="AR38" s="165"/>
      <c r="AS38" s="165"/>
      <c r="AT38" s="165"/>
      <c r="AU38" s="165"/>
      <c r="AV38" s="165"/>
      <c r="AW38" s="165"/>
      <c r="AX38" s="165"/>
      <c r="AY38" s="165"/>
      <c r="AZ38" s="165"/>
      <c r="BA38" s="165"/>
      <c r="BB38" s="165"/>
      <c r="BC38" s="165"/>
      <c r="BD38" s="165"/>
      <c r="BE38" s="165"/>
      <c r="BF38" s="165"/>
      <c r="BG38" s="165"/>
      <c r="BH38" s="165"/>
      <c r="BI38" s="165"/>
      <c r="BJ38" s="165"/>
      <c r="BK38" s="165"/>
      <c r="BL38" s="165"/>
      <c r="BM38" s="165"/>
      <c r="BN38" s="165"/>
      <c r="BO38" s="165"/>
      <c r="BP38" s="165"/>
      <c r="BQ38" s="165"/>
      <c r="BR38" s="165"/>
      <c r="BS38" s="165"/>
      <c r="BT38" s="165"/>
      <c r="BU38" s="165"/>
      <c r="BV38" s="165"/>
      <c r="BW38" s="165"/>
      <c r="BX38" s="165"/>
      <c r="BY38" s="165"/>
      <c r="BZ38" s="165"/>
      <c r="CA38" s="165"/>
      <c r="CB38" s="165"/>
      <c r="CC38" s="165"/>
      <c r="CD38" s="165"/>
      <c r="CE38" s="165"/>
      <c r="CF38" s="165"/>
      <c r="CG38" s="165"/>
      <c r="CH38" s="165"/>
      <c r="CI38" s="165"/>
      <c r="CJ38" s="165"/>
      <c r="CK38" s="165"/>
      <c r="CL38" s="108"/>
    </row>
    <row r="39" spans="1:90" s="52" customFormat="1" ht="15.6">
      <c r="C39" s="54"/>
      <c r="D39" s="164"/>
      <c r="E39" s="164"/>
      <c r="F39" s="164"/>
      <c r="G39" s="164"/>
      <c r="H39" s="164"/>
      <c r="I39" s="164"/>
      <c r="J39" s="164"/>
      <c r="K39" s="164"/>
      <c r="L39" s="164"/>
      <c r="M39" s="164"/>
      <c r="N39" s="164"/>
      <c r="O39" s="164"/>
      <c r="P39" s="165"/>
      <c r="Q39" s="165"/>
      <c r="R39" s="165"/>
      <c r="S39" s="165"/>
      <c r="T39" s="165"/>
      <c r="U39" s="165"/>
      <c r="V39" s="165"/>
      <c r="W39" s="165"/>
      <c r="X39" s="165"/>
      <c r="Y39" s="165"/>
      <c r="Z39" s="165"/>
      <c r="AA39" s="165"/>
      <c r="AB39" s="165"/>
      <c r="AC39" s="165"/>
      <c r="AD39" s="165"/>
      <c r="AE39" s="165"/>
      <c r="AF39" s="165"/>
      <c r="AG39" s="165"/>
      <c r="AH39" s="165"/>
      <c r="AI39" s="165"/>
      <c r="AJ39" s="165"/>
      <c r="AK39" s="165"/>
      <c r="AL39" s="165"/>
      <c r="AM39" s="165"/>
      <c r="AN39" s="165"/>
      <c r="AO39" s="165"/>
      <c r="AP39" s="165"/>
      <c r="AQ39" s="165"/>
      <c r="AR39" s="165"/>
      <c r="AS39" s="165"/>
      <c r="AT39" s="165"/>
      <c r="AU39" s="165"/>
      <c r="AV39" s="165"/>
      <c r="AW39" s="165"/>
      <c r="AX39" s="165"/>
      <c r="AY39" s="165"/>
      <c r="AZ39" s="165"/>
      <c r="BA39" s="165"/>
      <c r="BB39" s="165"/>
      <c r="BC39" s="165"/>
      <c r="BD39" s="165"/>
      <c r="BE39" s="165"/>
      <c r="BF39" s="165"/>
      <c r="BG39" s="165"/>
      <c r="BH39" s="165"/>
      <c r="BI39" s="165"/>
      <c r="BJ39" s="165"/>
      <c r="BK39" s="165"/>
      <c r="BL39" s="165"/>
      <c r="BM39" s="165"/>
      <c r="BN39" s="165"/>
      <c r="BO39" s="165"/>
      <c r="BP39" s="165"/>
      <c r="BQ39" s="165"/>
      <c r="BR39" s="165"/>
      <c r="BS39" s="165"/>
      <c r="BT39" s="165"/>
      <c r="BU39" s="165"/>
      <c r="BV39" s="165"/>
      <c r="BW39" s="165"/>
      <c r="BX39" s="165"/>
      <c r="BY39" s="165"/>
      <c r="BZ39" s="165"/>
      <c r="CA39" s="165"/>
      <c r="CB39" s="165"/>
      <c r="CC39" s="165"/>
      <c r="CD39" s="165"/>
      <c r="CE39" s="165"/>
      <c r="CF39" s="165"/>
      <c r="CG39" s="165"/>
      <c r="CH39" s="165"/>
      <c r="CI39" s="165"/>
      <c r="CJ39" s="165"/>
      <c r="CK39" s="165"/>
      <c r="CL39" s="108"/>
    </row>
    <row r="40" spans="1:90" s="52" customFormat="1" ht="15.6">
      <c r="A40" t="s">
        <v>9045</v>
      </c>
      <c r="B40"/>
      <c r="C40" s="40"/>
      <c r="D40" s="80">
        <v>2947</v>
      </c>
      <c r="E40" s="164"/>
      <c r="H40" s="164"/>
      <c r="I40" s="164"/>
      <c r="J40" s="164" t="s">
        <v>9081</v>
      </c>
      <c r="K40" s="175">
        <f>K32/$C$8</f>
        <v>856.08247422680404</v>
      </c>
      <c r="L40" s="175">
        <f t="shared" ref="L40:BW40" si="53">L32/$C$8</f>
        <v>2750.0289948453606</v>
      </c>
      <c r="M40" s="175">
        <f t="shared" si="53"/>
        <v>2750.0289948453606</v>
      </c>
      <c r="N40" s="175">
        <f t="shared" si="53"/>
        <v>2750.0289948453606</v>
      </c>
      <c r="O40" s="175">
        <f t="shared" si="53"/>
        <v>2873.7403350515465</v>
      </c>
      <c r="P40" s="175">
        <f t="shared" si="53"/>
        <v>4018.0702319587626</v>
      </c>
      <c r="Q40" s="175">
        <f t="shared" si="53"/>
        <v>4067.5547680412374</v>
      </c>
      <c r="R40" s="175">
        <f t="shared" si="53"/>
        <v>4389.2042525773195</v>
      </c>
      <c r="S40" s="175">
        <f t="shared" si="53"/>
        <v>4389.2042525773195</v>
      </c>
      <c r="T40" s="175">
        <f t="shared" si="53"/>
        <v>4389.2042525773195</v>
      </c>
      <c r="U40" s="175">
        <f t="shared" si="53"/>
        <v>4389.2042525773195</v>
      </c>
      <c r="V40" s="175">
        <f t="shared" si="53"/>
        <v>4389.2042525773195</v>
      </c>
      <c r="W40" s="175">
        <f t="shared" si="53"/>
        <v>4693.7667525773195</v>
      </c>
      <c r="X40" s="175">
        <f t="shared" si="53"/>
        <v>4693.7667525773195</v>
      </c>
      <c r="Y40" s="175">
        <f t="shared" si="53"/>
        <v>4693.7667525773195</v>
      </c>
      <c r="Z40" s="175">
        <f t="shared" si="53"/>
        <v>4693.7667525773195</v>
      </c>
      <c r="AA40" s="175">
        <f t="shared" si="53"/>
        <v>4693.7667525773195</v>
      </c>
      <c r="AB40" s="175">
        <f t="shared" si="53"/>
        <v>4693.7667525773195</v>
      </c>
      <c r="AC40" s="175">
        <f t="shared" si="53"/>
        <v>4743.2512886597933</v>
      </c>
      <c r="AD40" s="175">
        <f t="shared" si="53"/>
        <v>4693.7667525773195</v>
      </c>
      <c r="AE40" s="175">
        <f t="shared" si="53"/>
        <v>4693.7667525773195</v>
      </c>
      <c r="AF40" s="175">
        <f t="shared" si="53"/>
        <v>4693.7667525773195</v>
      </c>
      <c r="AG40" s="175">
        <f t="shared" si="53"/>
        <v>4693.7667525773195</v>
      </c>
      <c r="AH40" s="175">
        <f t="shared" si="53"/>
        <v>4693.7667525773195</v>
      </c>
      <c r="AI40" s="175">
        <f t="shared" si="53"/>
        <v>4913.0517525773203</v>
      </c>
      <c r="AJ40" s="175">
        <f t="shared" si="53"/>
        <v>4913.0517525773203</v>
      </c>
      <c r="AK40" s="175">
        <f t="shared" si="53"/>
        <v>4913.0517525773203</v>
      </c>
      <c r="AL40" s="175">
        <f t="shared" si="53"/>
        <v>4913.0517525773203</v>
      </c>
      <c r="AM40" s="175">
        <f t="shared" si="53"/>
        <v>4913.0517525773203</v>
      </c>
      <c r="AN40" s="175">
        <f t="shared" si="53"/>
        <v>4913.0517525773203</v>
      </c>
      <c r="AO40" s="175">
        <f t="shared" si="53"/>
        <v>4962.5362886597941</v>
      </c>
      <c r="AP40" s="175">
        <f t="shared" si="53"/>
        <v>4913.0517525773203</v>
      </c>
      <c r="AQ40" s="175">
        <f t="shared" si="53"/>
        <v>4913.0517525773203</v>
      </c>
      <c r="AR40" s="175">
        <f t="shared" si="53"/>
        <v>4913.0517525773203</v>
      </c>
      <c r="AS40" s="175">
        <f t="shared" si="53"/>
        <v>4913.0517525773203</v>
      </c>
      <c r="AT40" s="175">
        <f t="shared" si="53"/>
        <v>4913.0517525773203</v>
      </c>
      <c r="AU40" s="175">
        <f t="shared" si="53"/>
        <v>5158.650952577319</v>
      </c>
      <c r="AV40" s="175">
        <f t="shared" si="53"/>
        <v>5158.650952577319</v>
      </c>
      <c r="AW40" s="175">
        <f t="shared" si="53"/>
        <v>5158.650952577319</v>
      </c>
      <c r="AX40" s="175">
        <f t="shared" si="53"/>
        <v>5158.650952577319</v>
      </c>
      <c r="AY40" s="175">
        <f t="shared" si="53"/>
        <v>5158.650952577319</v>
      </c>
      <c r="AZ40" s="175">
        <f t="shared" si="53"/>
        <v>5158.650952577319</v>
      </c>
      <c r="BA40" s="175">
        <f t="shared" si="53"/>
        <v>5208.1354886597928</v>
      </c>
      <c r="BB40" s="175">
        <f t="shared" si="53"/>
        <v>5158.650952577319</v>
      </c>
      <c r="BC40" s="175">
        <f t="shared" si="53"/>
        <v>5158.650952577319</v>
      </c>
      <c r="BD40" s="175">
        <f t="shared" si="53"/>
        <v>5158.650952577319</v>
      </c>
      <c r="BE40" s="175">
        <f t="shared" si="53"/>
        <v>5158.650952577319</v>
      </c>
      <c r="BF40" s="175">
        <f t="shared" si="53"/>
        <v>5158.650952577319</v>
      </c>
      <c r="BG40" s="175">
        <f t="shared" si="53"/>
        <v>5433.7220565773196</v>
      </c>
      <c r="BH40" s="175">
        <f t="shared" si="53"/>
        <v>5433.7220565773196</v>
      </c>
      <c r="BI40" s="175">
        <f t="shared" si="53"/>
        <v>5433.7220565773196</v>
      </c>
      <c r="BJ40" s="175">
        <f t="shared" si="53"/>
        <v>5433.7220565773196</v>
      </c>
      <c r="BK40" s="175">
        <f t="shared" si="53"/>
        <v>5433.7220565773196</v>
      </c>
      <c r="BL40" s="175">
        <f t="shared" si="53"/>
        <v>5433.7220565773196</v>
      </c>
      <c r="BM40" s="175">
        <f t="shared" si="53"/>
        <v>5483.2065926597934</v>
      </c>
      <c r="BN40" s="175">
        <f t="shared" si="53"/>
        <v>5433.7220565773196</v>
      </c>
      <c r="BO40" s="175">
        <f t="shared" si="53"/>
        <v>5433.7220565773196</v>
      </c>
      <c r="BP40" s="175">
        <f t="shared" si="53"/>
        <v>5433.7220565773196</v>
      </c>
      <c r="BQ40" s="175">
        <f t="shared" si="53"/>
        <v>5433.7220565773196</v>
      </c>
      <c r="BR40" s="175">
        <f t="shared" si="53"/>
        <v>5433.7220565773196</v>
      </c>
      <c r="BS40" s="175">
        <f t="shared" si="53"/>
        <v>5741.8016930573194</v>
      </c>
      <c r="BT40" s="175">
        <f t="shared" si="53"/>
        <v>5741.8016930573194</v>
      </c>
      <c r="BU40" s="175">
        <f t="shared" si="53"/>
        <v>5741.8016930573194</v>
      </c>
      <c r="BV40" s="175">
        <f t="shared" si="53"/>
        <v>5741.8016930573194</v>
      </c>
      <c r="BW40" s="175">
        <f t="shared" si="53"/>
        <v>5741.8016930573194</v>
      </c>
      <c r="BX40" s="175">
        <f t="shared" ref="BX40:CI40" si="54">BX32/$C$8</f>
        <v>5741.8016930573194</v>
      </c>
      <c r="BY40" s="175">
        <f t="shared" si="54"/>
        <v>5791.2862291397932</v>
      </c>
      <c r="BZ40" s="175">
        <f t="shared" si="54"/>
        <v>5741.8016930573194</v>
      </c>
      <c r="CA40" s="175">
        <f t="shared" si="54"/>
        <v>5741.8016930573194</v>
      </c>
      <c r="CB40" s="175">
        <f t="shared" si="54"/>
        <v>5742.0491157377319</v>
      </c>
      <c r="CC40" s="175">
        <f t="shared" si="54"/>
        <v>5742.2965384181443</v>
      </c>
      <c r="CD40" s="175">
        <f t="shared" si="54"/>
        <v>5742.5439610985568</v>
      </c>
      <c r="CE40" s="175">
        <f t="shared" si="54"/>
        <v>5742.7913837789692</v>
      </c>
      <c r="CF40" s="175">
        <f t="shared" si="54"/>
        <v>5743.0388064593808</v>
      </c>
      <c r="CG40" s="175">
        <f t="shared" si="54"/>
        <v>5743.2862291397932</v>
      </c>
      <c r="CH40" s="175">
        <f t="shared" si="54"/>
        <v>5743.5336518202057</v>
      </c>
      <c r="CI40" s="175">
        <f t="shared" si="54"/>
        <v>5743.7810745006182</v>
      </c>
      <c r="CJ40" s="175"/>
      <c r="CK40" s="175"/>
      <c r="CL40" s="108"/>
    </row>
    <row r="41" spans="1:90">
      <c r="A41" t="s">
        <v>5366</v>
      </c>
      <c r="D41" s="78">
        <v>302</v>
      </c>
      <c r="H41" s="40">
        <f>1250*1.33</f>
        <v>1662.5</v>
      </c>
      <c r="J41" s="57" t="s">
        <v>2182</v>
      </c>
      <c r="K41" s="160">
        <f t="shared" ref="K41:BV41" si="55">K57</f>
        <v>6091.25</v>
      </c>
      <c r="L41" s="160">
        <f t="shared" si="55"/>
        <v>6091.25</v>
      </c>
      <c r="M41" s="160">
        <f t="shared" si="55"/>
        <v>6091.25</v>
      </c>
      <c r="N41" s="160">
        <f t="shared" si="55"/>
        <v>6091.25</v>
      </c>
      <c r="O41" s="160">
        <f t="shared" si="55"/>
        <v>6091.25</v>
      </c>
      <c r="P41" s="160">
        <f t="shared" si="55"/>
        <v>6091.25</v>
      </c>
      <c r="Q41" s="160">
        <f t="shared" si="55"/>
        <v>6091.25</v>
      </c>
      <c r="R41" s="160">
        <f t="shared" si="55"/>
        <v>6091.25</v>
      </c>
      <c r="S41" s="160">
        <f t="shared" si="55"/>
        <v>6091.25</v>
      </c>
      <c r="T41" s="160">
        <f t="shared" si="55"/>
        <v>6091.25</v>
      </c>
      <c r="U41" s="160">
        <f t="shared" si="55"/>
        <v>6091.25</v>
      </c>
      <c r="V41" s="160">
        <f t="shared" si="55"/>
        <v>6091.25</v>
      </c>
      <c r="W41" s="160">
        <f t="shared" si="55"/>
        <v>7309.5</v>
      </c>
      <c r="X41" s="160">
        <f t="shared" si="55"/>
        <v>7309.5</v>
      </c>
      <c r="Y41" s="160">
        <f t="shared" si="55"/>
        <v>7309.5</v>
      </c>
      <c r="Z41" s="160">
        <f t="shared" si="55"/>
        <v>7309.5</v>
      </c>
      <c r="AA41" s="160">
        <f t="shared" si="55"/>
        <v>7309.5</v>
      </c>
      <c r="AB41" s="160">
        <f t="shared" si="55"/>
        <v>7309.5</v>
      </c>
      <c r="AC41" s="160">
        <f t="shared" si="55"/>
        <v>7309.5</v>
      </c>
      <c r="AD41" s="160">
        <f t="shared" si="55"/>
        <v>7309.5</v>
      </c>
      <c r="AE41" s="160">
        <f t="shared" si="55"/>
        <v>7309.5</v>
      </c>
      <c r="AF41" s="160">
        <f t="shared" si="55"/>
        <v>7309.5</v>
      </c>
      <c r="AG41" s="160">
        <f t="shared" si="55"/>
        <v>7309.5</v>
      </c>
      <c r="AH41" s="160">
        <f t="shared" si="55"/>
        <v>7309.5</v>
      </c>
      <c r="AI41" s="160">
        <f t="shared" si="55"/>
        <v>8186.64</v>
      </c>
      <c r="AJ41" s="160">
        <f t="shared" si="55"/>
        <v>8186.64</v>
      </c>
      <c r="AK41" s="160">
        <f t="shared" si="55"/>
        <v>8186.64</v>
      </c>
      <c r="AL41" s="160">
        <f t="shared" si="55"/>
        <v>8186.64</v>
      </c>
      <c r="AM41" s="160">
        <f t="shared" si="55"/>
        <v>8186.64</v>
      </c>
      <c r="AN41" s="160">
        <f t="shared" si="55"/>
        <v>8186.64</v>
      </c>
      <c r="AO41" s="160">
        <f t="shared" si="55"/>
        <v>8186.64</v>
      </c>
      <c r="AP41" s="160">
        <f t="shared" si="55"/>
        <v>8186.64</v>
      </c>
      <c r="AQ41" s="160">
        <f t="shared" si="55"/>
        <v>8186.64</v>
      </c>
      <c r="AR41" s="160">
        <f t="shared" si="55"/>
        <v>8186.64</v>
      </c>
      <c r="AS41" s="160">
        <f t="shared" si="55"/>
        <v>8186.64</v>
      </c>
      <c r="AT41" s="160">
        <f t="shared" si="55"/>
        <v>8186.64</v>
      </c>
      <c r="AU41" s="160">
        <f t="shared" si="55"/>
        <v>9169.0367999999999</v>
      </c>
      <c r="AV41" s="160">
        <f t="shared" si="55"/>
        <v>9169.0367999999999</v>
      </c>
      <c r="AW41" s="160">
        <f t="shared" si="55"/>
        <v>9169.0367999999999</v>
      </c>
      <c r="AX41" s="160">
        <f t="shared" si="55"/>
        <v>9169.0367999999999</v>
      </c>
      <c r="AY41" s="160">
        <f t="shared" si="55"/>
        <v>9169.0367999999999</v>
      </c>
      <c r="AZ41" s="160">
        <f t="shared" si="55"/>
        <v>9169.0367999999999</v>
      </c>
      <c r="BA41" s="160">
        <f t="shared" si="55"/>
        <v>9169.0367999999999</v>
      </c>
      <c r="BB41" s="160">
        <f t="shared" si="55"/>
        <v>9169.0367999999999</v>
      </c>
      <c r="BC41" s="160">
        <f t="shared" si="55"/>
        <v>9169.0367999999999</v>
      </c>
      <c r="BD41" s="160">
        <f t="shared" si="55"/>
        <v>9169.0367999999999</v>
      </c>
      <c r="BE41" s="160">
        <f t="shared" si="55"/>
        <v>9169.0367999999999</v>
      </c>
      <c r="BF41" s="160">
        <f t="shared" si="55"/>
        <v>9169.0367999999999</v>
      </c>
      <c r="BG41" s="160">
        <f t="shared" si="55"/>
        <v>10269.321216</v>
      </c>
      <c r="BH41" s="160">
        <f t="shared" si="55"/>
        <v>10269.321216</v>
      </c>
      <c r="BI41" s="160">
        <f t="shared" si="55"/>
        <v>10269.321216</v>
      </c>
      <c r="BJ41" s="160">
        <f t="shared" si="55"/>
        <v>10269.321216</v>
      </c>
      <c r="BK41" s="160">
        <f t="shared" si="55"/>
        <v>10269.321216</v>
      </c>
      <c r="BL41" s="160">
        <f t="shared" si="55"/>
        <v>10269.321216</v>
      </c>
      <c r="BM41" s="160">
        <f t="shared" si="55"/>
        <v>10269.321216</v>
      </c>
      <c r="BN41" s="160">
        <f t="shared" si="55"/>
        <v>10269.321216</v>
      </c>
      <c r="BO41" s="160">
        <f t="shared" si="55"/>
        <v>10269.321216</v>
      </c>
      <c r="BP41" s="160">
        <f t="shared" si="55"/>
        <v>10269.321216</v>
      </c>
      <c r="BQ41" s="160">
        <f t="shared" si="55"/>
        <v>10269.321216</v>
      </c>
      <c r="BR41" s="160">
        <f t="shared" si="55"/>
        <v>10269.321216</v>
      </c>
      <c r="BS41" s="160">
        <f t="shared" si="55"/>
        <v>11501.63976192</v>
      </c>
      <c r="BT41" s="160">
        <f t="shared" si="55"/>
        <v>11501.63976192</v>
      </c>
      <c r="BU41" s="160">
        <f t="shared" si="55"/>
        <v>11501.63976192</v>
      </c>
      <c r="BV41" s="160">
        <f t="shared" si="55"/>
        <v>11501.63976192</v>
      </c>
      <c r="BW41" s="160">
        <f t="shared" ref="BW41:CI41" si="56">BW57</f>
        <v>11501.63976192</v>
      </c>
      <c r="BX41" s="160">
        <f t="shared" si="56"/>
        <v>11501.63976192</v>
      </c>
      <c r="BY41" s="160">
        <f t="shared" si="56"/>
        <v>11501.63976192</v>
      </c>
      <c r="BZ41" s="160">
        <f t="shared" si="56"/>
        <v>11501.63976192</v>
      </c>
      <c r="CA41" s="160">
        <f t="shared" si="56"/>
        <v>11501.63976192</v>
      </c>
      <c r="CB41" s="160">
        <f t="shared" si="56"/>
        <v>11501.63976192</v>
      </c>
      <c r="CC41" s="160">
        <f t="shared" si="56"/>
        <v>11501.63976192</v>
      </c>
      <c r="CD41" s="160">
        <f t="shared" si="56"/>
        <v>11501.63976192</v>
      </c>
      <c r="CE41" s="160">
        <f t="shared" si="56"/>
        <v>11501.63976192</v>
      </c>
      <c r="CF41" s="160">
        <f t="shared" si="56"/>
        <v>11501.63976192</v>
      </c>
      <c r="CG41" s="160">
        <f t="shared" si="56"/>
        <v>11501.63976192</v>
      </c>
      <c r="CH41" s="160">
        <f t="shared" si="56"/>
        <v>11501.63976192</v>
      </c>
      <c r="CI41" s="160">
        <f t="shared" si="56"/>
        <v>11501.63976192</v>
      </c>
      <c r="CJ41" s="160"/>
      <c r="CK41" s="160"/>
      <c r="CL41" s="39"/>
    </row>
    <row r="42" spans="1:90" ht="15.6">
      <c r="A42" s="52" t="s">
        <v>9080</v>
      </c>
      <c r="D42" s="78">
        <f>D40-D41</f>
        <v>2645</v>
      </c>
      <c r="J42" s="57" t="s">
        <v>9082</v>
      </c>
      <c r="K42" s="176">
        <f>K41/K40</f>
        <v>7.1152607177263976</v>
      </c>
      <c r="L42" s="176">
        <f t="shared" ref="L42:BW42" si="57">L41/L40</f>
        <v>2.2149766462162419</v>
      </c>
      <c r="M42" s="176">
        <f t="shared" si="57"/>
        <v>2.2149766462162419</v>
      </c>
      <c r="N42" s="176">
        <f t="shared" si="57"/>
        <v>2.2149766462162419</v>
      </c>
      <c r="O42" s="176">
        <f t="shared" si="57"/>
        <v>2.1196243535659391</v>
      </c>
      <c r="P42" s="176">
        <f t="shared" si="57"/>
        <v>1.5159640445186011</v>
      </c>
      <c r="Q42" s="176">
        <f t="shared" si="57"/>
        <v>1.4975213235870672</v>
      </c>
      <c r="R42" s="176">
        <f t="shared" si="57"/>
        <v>1.3877800278770913</v>
      </c>
      <c r="S42" s="176">
        <f t="shared" si="57"/>
        <v>1.3877800278770913</v>
      </c>
      <c r="T42" s="176">
        <f t="shared" si="57"/>
        <v>1.3877800278770913</v>
      </c>
      <c r="U42" s="176">
        <f t="shared" si="57"/>
        <v>1.3877800278770913</v>
      </c>
      <c r="V42" s="176">
        <f t="shared" si="57"/>
        <v>1.3877800278770913</v>
      </c>
      <c r="W42" s="176">
        <f t="shared" si="57"/>
        <v>1.5572780637185255</v>
      </c>
      <c r="X42" s="176">
        <f t="shared" si="57"/>
        <v>1.5572780637185255</v>
      </c>
      <c r="Y42" s="176">
        <f t="shared" si="57"/>
        <v>1.5572780637185255</v>
      </c>
      <c r="Z42" s="176">
        <f t="shared" si="57"/>
        <v>1.5572780637185255</v>
      </c>
      <c r="AA42" s="176">
        <f t="shared" si="57"/>
        <v>1.5572780637185255</v>
      </c>
      <c r="AB42" s="176">
        <f t="shared" si="57"/>
        <v>1.5572780637185255</v>
      </c>
      <c r="AC42" s="176">
        <f t="shared" si="57"/>
        <v>1.5410315741600316</v>
      </c>
      <c r="AD42" s="176">
        <f t="shared" si="57"/>
        <v>1.5572780637185255</v>
      </c>
      <c r="AE42" s="176">
        <f t="shared" si="57"/>
        <v>1.5572780637185255</v>
      </c>
      <c r="AF42" s="176">
        <f t="shared" si="57"/>
        <v>1.5572780637185255</v>
      </c>
      <c r="AG42" s="176">
        <f t="shared" si="57"/>
        <v>1.5572780637185255</v>
      </c>
      <c r="AH42" s="176">
        <f t="shared" si="57"/>
        <v>1.5572780637185255</v>
      </c>
      <c r="AI42" s="176">
        <f t="shared" si="57"/>
        <v>1.6663044503256861</v>
      </c>
      <c r="AJ42" s="176">
        <f t="shared" si="57"/>
        <v>1.6663044503256861</v>
      </c>
      <c r="AK42" s="176">
        <f t="shared" si="57"/>
        <v>1.6663044503256861</v>
      </c>
      <c r="AL42" s="176">
        <f t="shared" si="57"/>
        <v>1.6663044503256861</v>
      </c>
      <c r="AM42" s="176">
        <f t="shared" si="57"/>
        <v>1.6663044503256861</v>
      </c>
      <c r="AN42" s="176">
        <f t="shared" si="57"/>
        <v>1.6663044503256861</v>
      </c>
      <c r="AO42" s="176">
        <f t="shared" si="57"/>
        <v>1.6496886921931049</v>
      </c>
      <c r="AP42" s="176">
        <f t="shared" si="57"/>
        <v>1.6663044503256861</v>
      </c>
      <c r="AQ42" s="176">
        <f t="shared" si="57"/>
        <v>1.6663044503256861</v>
      </c>
      <c r="AR42" s="176">
        <f t="shared" si="57"/>
        <v>1.6663044503256861</v>
      </c>
      <c r="AS42" s="176">
        <f t="shared" si="57"/>
        <v>1.6663044503256861</v>
      </c>
      <c r="AT42" s="176">
        <f t="shared" si="57"/>
        <v>1.6663044503256861</v>
      </c>
      <c r="AU42" s="176">
        <f t="shared" si="57"/>
        <v>1.7774098081629361</v>
      </c>
      <c r="AV42" s="176">
        <f t="shared" si="57"/>
        <v>1.7774098081629361</v>
      </c>
      <c r="AW42" s="176">
        <f t="shared" si="57"/>
        <v>1.7774098081629361</v>
      </c>
      <c r="AX42" s="176">
        <f t="shared" si="57"/>
        <v>1.7774098081629361</v>
      </c>
      <c r="AY42" s="176">
        <f t="shared" si="57"/>
        <v>1.7774098081629361</v>
      </c>
      <c r="AZ42" s="176">
        <f t="shared" si="57"/>
        <v>1.7774098081629361</v>
      </c>
      <c r="BA42" s="176">
        <f t="shared" si="57"/>
        <v>1.7605219410986299</v>
      </c>
      <c r="BB42" s="176">
        <f t="shared" si="57"/>
        <v>1.7774098081629361</v>
      </c>
      <c r="BC42" s="176">
        <f t="shared" si="57"/>
        <v>1.7774098081629361</v>
      </c>
      <c r="BD42" s="176">
        <f t="shared" si="57"/>
        <v>1.7774098081629361</v>
      </c>
      <c r="BE42" s="176">
        <f t="shared" si="57"/>
        <v>1.7774098081629361</v>
      </c>
      <c r="BF42" s="176">
        <f t="shared" si="57"/>
        <v>1.7774098081629361</v>
      </c>
      <c r="BG42" s="176">
        <f t="shared" si="57"/>
        <v>1.8899239064996647</v>
      </c>
      <c r="BH42" s="176">
        <f t="shared" si="57"/>
        <v>1.8899239064996647</v>
      </c>
      <c r="BI42" s="176">
        <f t="shared" si="57"/>
        <v>1.8899239064996647</v>
      </c>
      <c r="BJ42" s="176">
        <f t="shared" si="57"/>
        <v>1.8899239064996647</v>
      </c>
      <c r="BK42" s="176">
        <f t="shared" si="57"/>
        <v>1.8899239064996647</v>
      </c>
      <c r="BL42" s="176">
        <f t="shared" si="57"/>
        <v>1.8899239064996647</v>
      </c>
      <c r="BM42" s="176">
        <f t="shared" si="57"/>
        <v>1.8728678269659285</v>
      </c>
      <c r="BN42" s="176">
        <f t="shared" si="57"/>
        <v>1.8899239064996647</v>
      </c>
      <c r="BO42" s="176">
        <f t="shared" si="57"/>
        <v>1.8899239064996647</v>
      </c>
      <c r="BP42" s="176">
        <f t="shared" si="57"/>
        <v>1.8899239064996647</v>
      </c>
      <c r="BQ42" s="176">
        <f t="shared" si="57"/>
        <v>1.8899239064996647</v>
      </c>
      <c r="BR42" s="176">
        <f t="shared" si="57"/>
        <v>1.8899239064996647</v>
      </c>
      <c r="BS42" s="176">
        <f t="shared" si="57"/>
        <v>2.0031412397657635</v>
      </c>
      <c r="BT42" s="176">
        <f t="shared" si="57"/>
        <v>2.0031412397657635</v>
      </c>
      <c r="BU42" s="176">
        <f t="shared" si="57"/>
        <v>2.0031412397657635</v>
      </c>
      <c r="BV42" s="176">
        <f t="shared" si="57"/>
        <v>2.0031412397657635</v>
      </c>
      <c r="BW42" s="176">
        <f t="shared" si="57"/>
        <v>2.0031412397657635</v>
      </c>
      <c r="BX42" s="176">
        <f t="shared" ref="BX42:CI42" si="58">BX41/BX40</f>
        <v>2.0031412397657635</v>
      </c>
      <c r="BY42" s="176">
        <f t="shared" si="58"/>
        <v>1.9860250912910571</v>
      </c>
      <c r="BZ42" s="176">
        <f t="shared" si="58"/>
        <v>2.0031412397657635</v>
      </c>
      <c r="CA42" s="176">
        <f t="shared" si="58"/>
        <v>2.0031412397657635</v>
      </c>
      <c r="CB42" s="176">
        <f t="shared" si="58"/>
        <v>2.0030549251827989</v>
      </c>
      <c r="CC42" s="176">
        <f t="shared" si="58"/>
        <v>2.0029686180380382</v>
      </c>
      <c r="CD42" s="176">
        <f t="shared" si="58"/>
        <v>2.0028823183305189</v>
      </c>
      <c r="CE42" s="176">
        <f t="shared" si="58"/>
        <v>2.002796026059281</v>
      </c>
      <c r="CF42" s="176">
        <f t="shared" si="58"/>
        <v>2.0027097412233634</v>
      </c>
      <c r="CG42" s="176">
        <f t="shared" si="58"/>
        <v>2.0026234638218039</v>
      </c>
      <c r="CH42" s="176">
        <f t="shared" si="58"/>
        <v>2.0025371938536427</v>
      </c>
      <c r="CI42" s="176">
        <f t="shared" si="58"/>
        <v>2.0024509313179188</v>
      </c>
      <c r="CJ42" s="176"/>
      <c r="CK42" s="176"/>
      <c r="CL42" s="39"/>
    </row>
    <row r="43" spans="1:90" ht="15" thickBot="1">
      <c r="A43" t="s">
        <v>9046</v>
      </c>
      <c r="D43" s="81">
        <v>20</v>
      </c>
      <c r="CL43" s="39"/>
    </row>
    <row r="44" spans="1:90" ht="18">
      <c r="A44" t="s">
        <v>2182</v>
      </c>
      <c r="D44" s="80">
        <f>D42*D43</f>
        <v>52900</v>
      </c>
      <c r="E44" s="83"/>
      <c r="F44" s="79"/>
      <c r="N44" s="166" t="s">
        <v>1276</v>
      </c>
      <c r="O44" s="167">
        <f>SUM(D10:O10)</f>
        <v>492376.04166666674</v>
      </c>
      <c r="S44" s="79"/>
      <c r="Z44" s="143" t="s">
        <v>2193</v>
      </c>
      <c r="AA44" s="144">
        <f>SUM(P10:AA10)</f>
        <v>1280177.7083333335</v>
      </c>
      <c r="AL44" s="143" t="s">
        <v>2196</v>
      </c>
      <c r="AM44" s="144">
        <f>SUM(AB10:AM10)</f>
        <v>1488945.15</v>
      </c>
      <c r="AX44" s="143" t="s">
        <v>2199</v>
      </c>
      <c r="AY44" s="144">
        <f>SUM(AN10:AY10)</f>
        <v>1667618.5680000007</v>
      </c>
      <c r="BJ44" s="143" t="s">
        <v>2202</v>
      </c>
      <c r="BK44" s="144">
        <f>SUM(AZ10:BK10)</f>
        <v>1867732.7961599994</v>
      </c>
      <c r="BV44" s="143" t="s">
        <v>2226</v>
      </c>
      <c r="BW44" s="144">
        <f>SUM(BL10:BW10)</f>
        <v>2091860.7316992003</v>
      </c>
      <c r="CL44" s="39"/>
    </row>
    <row r="45" spans="1:90" ht="18">
      <c r="A45" t="s">
        <v>9062</v>
      </c>
      <c r="C45" s="161">
        <v>0.38</v>
      </c>
      <c r="D45" s="80">
        <f>D44*C45</f>
        <v>20102</v>
      </c>
      <c r="E45" s="83" t="s">
        <v>9063</v>
      </c>
      <c r="F45" s="79"/>
      <c r="N45" s="168" t="s">
        <v>1277</v>
      </c>
      <c r="O45" s="169">
        <f>SUM(D32:O32)</f>
        <v>124147.60416666669</v>
      </c>
      <c r="S45" s="79"/>
      <c r="Z45" s="145" t="s">
        <v>2194</v>
      </c>
      <c r="AA45" s="146">
        <f>SUM(P32:AA32)</f>
        <v>432462.21354166674</v>
      </c>
      <c r="AL45" s="145" t="s">
        <v>2197</v>
      </c>
      <c r="AM45" s="146">
        <f>SUM(AB32:AM32)</f>
        <v>464558.1437500001</v>
      </c>
      <c r="AX45" s="145" t="s">
        <v>2200</v>
      </c>
      <c r="AY45" s="146">
        <f>SUM(AN32:AY32)</f>
        <v>486892.321</v>
      </c>
      <c r="BJ45" s="145" t="s">
        <v>2203</v>
      </c>
      <c r="BK45" s="146">
        <f>SUM(AZ32:BK32)</f>
        <v>511906.59951999987</v>
      </c>
      <c r="BV45" s="145" t="s">
        <v>2227</v>
      </c>
      <c r="BW45" s="146">
        <f>SUM(BL32:BW32)</f>
        <v>539922.59146240004</v>
      </c>
      <c r="CL45" s="39"/>
    </row>
    <row r="46" spans="1:90" ht="18.600000000000001" thickBot="1">
      <c r="A46" s="89" t="s">
        <v>9098</v>
      </c>
      <c r="C46" s="212">
        <v>0.1</v>
      </c>
      <c r="D46" s="211">
        <f>INT(C46*D42)</f>
        <v>264</v>
      </c>
      <c r="N46" s="170" t="s">
        <v>1278</v>
      </c>
      <c r="O46" s="171">
        <f>O44-O45</f>
        <v>368228.43750000006</v>
      </c>
      <c r="S46" s="79"/>
      <c r="Z46" s="147" t="s">
        <v>2195</v>
      </c>
      <c r="AA46" s="148">
        <f>AA44-AA45</f>
        <v>847715.49479166674</v>
      </c>
      <c r="AL46" s="147" t="s">
        <v>2198</v>
      </c>
      <c r="AM46" s="148">
        <f>AM44-AM45</f>
        <v>1024387.0062499999</v>
      </c>
      <c r="AX46" s="147" t="s">
        <v>2201</v>
      </c>
      <c r="AY46" s="148">
        <f>AY44-AY45</f>
        <v>1180726.2470000007</v>
      </c>
      <c r="BJ46" s="147" t="s">
        <v>2204</v>
      </c>
      <c r="BK46" s="148">
        <f>BK44-BK45</f>
        <v>1355826.1966399995</v>
      </c>
      <c r="BV46" s="147" t="s">
        <v>2228</v>
      </c>
      <c r="BW46" s="148">
        <f>BW44-BW45</f>
        <v>1551938.1402368003</v>
      </c>
      <c r="CL46" s="39"/>
    </row>
    <row r="47" spans="1:90" ht="18">
      <c r="A47" s="89" t="s">
        <v>9099</v>
      </c>
      <c r="C47" s="86"/>
      <c r="D47" s="80">
        <f>D46*D43</f>
        <v>5280</v>
      </c>
      <c r="E47" s="40" t="s">
        <v>9050</v>
      </c>
      <c r="N47" s="172"/>
      <c r="O47" s="173"/>
      <c r="S47" s="79"/>
      <c r="Z47" s="149"/>
      <c r="AA47" s="210"/>
      <c r="AL47" s="149"/>
      <c r="AM47" s="210"/>
      <c r="AX47" s="149"/>
      <c r="AY47" s="210"/>
      <c r="BJ47" s="149"/>
      <c r="BK47" s="210"/>
      <c r="BV47" s="149"/>
      <c r="BW47" s="210"/>
      <c r="CL47" s="39"/>
    </row>
    <row r="48" spans="1:90" ht="18">
      <c r="A48" s="89" t="s">
        <v>9048</v>
      </c>
      <c r="C48" s="86">
        <v>0.05</v>
      </c>
      <c r="D48" s="80">
        <f>INT(D45*C48)</f>
        <v>1005</v>
      </c>
      <c r="H48" s="40" t="s">
        <v>9091</v>
      </c>
      <c r="I48" s="38"/>
      <c r="N48" s="174"/>
      <c r="O48" s="174"/>
      <c r="CL48" s="39"/>
    </row>
    <row r="49" spans="1:90" ht="18">
      <c r="A49" s="89" t="s">
        <v>9051</v>
      </c>
      <c r="C49" s="86">
        <v>0.25</v>
      </c>
      <c r="D49" s="80">
        <f>D48*C49</f>
        <v>251.25</v>
      </c>
      <c r="H49" s="40" t="s">
        <v>2247</v>
      </c>
      <c r="I49" s="78">
        <f>D43</f>
        <v>20</v>
      </c>
      <c r="J49" s="78">
        <f>D44</f>
        <v>52900</v>
      </c>
      <c r="N49" s="172" t="s">
        <v>2241</v>
      </c>
      <c r="O49" s="173">
        <f>O10*12</f>
        <v>1181702.5</v>
      </c>
      <c r="Z49" s="149" t="s">
        <v>2242</v>
      </c>
      <c r="AA49" s="39">
        <f>AA10*12</f>
        <v>1418043.0000000002</v>
      </c>
      <c r="AL49" s="149" t="s">
        <v>2243</v>
      </c>
      <c r="AM49" s="39">
        <f>AM10*12</f>
        <v>1588208.1600000001</v>
      </c>
      <c r="AX49" s="149" t="s">
        <v>2244</v>
      </c>
      <c r="AY49" s="39">
        <f>AY10*12</f>
        <v>1778793.1392000001</v>
      </c>
      <c r="BJ49" s="149" t="s">
        <v>2245</v>
      </c>
      <c r="BK49" s="39">
        <f>BK10*12</f>
        <v>1992248.3159040003</v>
      </c>
      <c r="BV49" s="149" t="s">
        <v>2246</v>
      </c>
      <c r="BW49" s="39">
        <f>BW10*12</f>
        <v>2231318.1138124801</v>
      </c>
      <c r="CL49" s="39"/>
    </row>
    <row r="50" spans="1:90">
      <c r="A50" t="s">
        <v>9049</v>
      </c>
      <c r="D50" s="80">
        <f>D47+D49</f>
        <v>5531.25</v>
      </c>
      <c r="E50" s="40">
        <f>D50/D43</f>
        <v>276.5625</v>
      </c>
      <c r="F50" s="201">
        <f>E50/D42</f>
        <v>0.10456049149338374</v>
      </c>
      <c r="H50" s="40" t="s">
        <v>9072</v>
      </c>
      <c r="I50" s="209">
        <f>B6</f>
        <v>97</v>
      </c>
      <c r="J50" s="107">
        <f>I50</f>
        <v>97</v>
      </c>
      <c r="CL50" s="39"/>
    </row>
    <row r="51" spans="1:90">
      <c r="A51" t="s">
        <v>9053</v>
      </c>
      <c r="C51" s="40" t="s">
        <v>9055</v>
      </c>
      <c r="D51" s="80">
        <f>M63</f>
        <v>315</v>
      </c>
      <c r="H51" s="40" t="s">
        <v>9090</v>
      </c>
      <c r="I51" s="107">
        <f>I49*I50</f>
        <v>1940</v>
      </c>
      <c r="J51" s="107">
        <f>J49*J50</f>
        <v>5131300</v>
      </c>
      <c r="BV51" s="149" t="s">
        <v>9077</v>
      </c>
      <c r="BW51" s="39">
        <f>BW49*BW52</f>
        <v>8925272.4552499205</v>
      </c>
      <c r="CL51" s="39"/>
    </row>
    <row r="52" spans="1:90">
      <c r="A52" t="s">
        <v>9054</v>
      </c>
      <c r="C52" s="40" t="s">
        <v>9055</v>
      </c>
      <c r="D52" s="80">
        <f>M64</f>
        <v>244.99999999999997</v>
      </c>
      <c r="BV52" s="85" t="s">
        <v>9078</v>
      </c>
      <c r="BW52" s="85">
        <v>4</v>
      </c>
      <c r="CL52" s="39"/>
    </row>
    <row r="53" spans="1:90">
      <c r="D53" s="80">
        <f>SUM(D50:D52)</f>
        <v>6091.25</v>
      </c>
      <c r="CL53" s="39"/>
    </row>
    <row r="54" spans="1:90">
      <c r="A54" s="30" t="s">
        <v>13</v>
      </c>
      <c r="B54" s="30"/>
      <c r="CL54" s="39"/>
    </row>
    <row r="55" spans="1:90">
      <c r="A55" t="s">
        <v>2181</v>
      </c>
      <c r="D55" s="82">
        <v>0</v>
      </c>
    </row>
    <row r="56" spans="1:90">
      <c r="A56" t="s">
        <v>2182</v>
      </c>
      <c r="D56" s="82">
        <v>0</v>
      </c>
      <c r="E56" s="82">
        <v>0</v>
      </c>
      <c r="F56" s="82">
        <v>0</v>
      </c>
      <c r="G56" s="82">
        <v>0</v>
      </c>
      <c r="H56" s="82"/>
      <c r="I56" s="82"/>
      <c r="J56" s="82">
        <v>0</v>
      </c>
      <c r="K56" s="82">
        <f>D53</f>
        <v>6091.25</v>
      </c>
      <c r="L56" s="82">
        <v>0</v>
      </c>
      <c r="M56" s="82">
        <v>0</v>
      </c>
      <c r="N56" s="82">
        <v>0</v>
      </c>
      <c r="O56" s="82">
        <v>0</v>
      </c>
      <c r="P56" s="82">
        <v>0</v>
      </c>
      <c r="Q56" s="82">
        <v>0</v>
      </c>
      <c r="R56" s="82">
        <f>D65+D67+D68+D69+F56</f>
        <v>0</v>
      </c>
      <c r="S56" s="82">
        <v>0</v>
      </c>
      <c r="T56" s="82">
        <f>D66+H56</f>
        <v>0</v>
      </c>
      <c r="U56" s="82">
        <v>0</v>
      </c>
      <c r="V56" s="82">
        <v>0</v>
      </c>
      <c r="W56" s="82">
        <f>C64*D62</f>
        <v>1218.25</v>
      </c>
      <c r="X56" s="82">
        <v>0</v>
      </c>
      <c r="Y56" s="82">
        <v>0</v>
      </c>
      <c r="Z56" s="82">
        <v>0</v>
      </c>
      <c r="AA56" s="82">
        <v>0</v>
      </c>
      <c r="AB56" s="82">
        <v>0</v>
      </c>
      <c r="AC56" s="82">
        <v>0</v>
      </c>
      <c r="AD56" s="82">
        <f>E65+E67+E68+E69+R56</f>
        <v>0</v>
      </c>
      <c r="AE56" s="82"/>
      <c r="AF56" s="82">
        <f>E66+T56</f>
        <v>0</v>
      </c>
      <c r="AG56" s="82">
        <v>0</v>
      </c>
      <c r="AH56" s="82">
        <v>0</v>
      </c>
      <c r="AI56" s="82">
        <f>D64*E62</f>
        <v>877.14</v>
      </c>
      <c r="AJ56" s="82">
        <v>0</v>
      </c>
      <c r="AK56" s="82">
        <v>0</v>
      </c>
      <c r="AL56" s="82">
        <v>0</v>
      </c>
      <c r="AM56" s="82">
        <v>0</v>
      </c>
      <c r="AN56" s="82">
        <v>0</v>
      </c>
      <c r="AO56" s="82">
        <v>0</v>
      </c>
      <c r="AP56" s="82">
        <f>E65+E67+E68+E69+AD56</f>
        <v>0</v>
      </c>
      <c r="AQ56" s="82">
        <v>0</v>
      </c>
      <c r="AR56" s="82">
        <f>E66+AF56</f>
        <v>0</v>
      </c>
      <c r="AS56" s="82">
        <v>0</v>
      </c>
      <c r="AT56" s="82">
        <v>0</v>
      </c>
      <c r="AU56" s="82">
        <f>E64*F62</f>
        <v>982.39679999999998</v>
      </c>
      <c r="AV56" s="82">
        <v>0</v>
      </c>
      <c r="AW56" s="82">
        <v>0</v>
      </c>
      <c r="AX56" s="82">
        <v>0</v>
      </c>
      <c r="AY56" s="82">
        <v>0</v>
      </c>
      <c r="AZ56" s="82">
        <v>0</v>
      </c>
      <c r="BA56" s="82">
        <v>0</v>
      </c>
      <c r="BB56" s="82">
        <f>G65+G67+G68+G69+AP56</f>
        <v>0</v>
      </c>
      <c r="BC56" s="82">
        <v>0</v>
      </c>
      <c r="BD56" s="82">
        <f>G66+AR56</f>
        <v>0</v>
      </c>
      <c r="BE56" s="82">
        <v>0</v>
      </c>
      <c r="BF56" s="82">
        <v>0</v>
      </c>
      <c r="BG56" s="82">
        <f>F64*G62</f>
        <v>1100.284416</v>
      </c>
      <c r="BH56" s="82">
        <v>0</v>
      </c>
      <c r="BI56" s="82">
        <v>0</v>
      </c>
      <c r="BJ56" s="82">
        <v>0</v>
      </c>
      <c r="BK56" s="82">
        <v>0</v>
      </c>
      <c r="BL56" s="82">
        <v>0</v>
      </c>
      <c r="BM56" s="82">
        <v>0</v>
      </c>
      <c r="BN56" s="82">
        <f>BB56</f>
        <v>0</v>
      </c>
      <c r="BO56" s="82">
        <v>0</v>
      </c>
      <c r="BP56" s="82">
        <f>BD56</f>
        <v>0</v>
      </c>
      <c r="BQ56" s="82">
        <v>0</v>
      </c>
      <c r="BR56" s="82">
        <v>0</v>
      </c>
      <c r="BS56" s="82">
        <f>G64*G62</f>
        <v>1232.3185459199999</v>
      </c>
      <c r="BT56" s="82">
        <v>0</v>
      </c>
      <c r="BU56" s="82">
        <v>0</v>
      </c>
      <c r="BV56" s="82">
        <v>0</v>
      </c>
      <c r="BW56" s="82">
        <v>0</v>
      </c>
      <c r="BX56" s="82">
        <v>0</v>
      </c>
      <c r="BY56" s="82">
        <v>0</v>
      </c>
      <c r="BZ56" s="82">
        <v>0</v>
      </c>
      <c r="CA56" s="82">
        <v>0</v>
      </c>
      <c r="CB56" s="82">
        <v>0</v>
      </c>
      <c r="CC56" s="82">
        <v>0</v>
      </c>
      <c r="CD56" s="82">
        <v>0</v>
      </c>
      <c r="CE56" s="82">
        <v>0</v>
      </c>
      <c r="CF56" s="82">
        <v>0</v>
      </c>
      <c r="CG56" s="82">
        <v>0</v>
      </c>
      <c r="CH56" s="82">
        <v>0</v>
      </c>
      <c r="CI56" s="82">
        <v>0</v>
      </c>
      <c r="CJ56" s="82"/>
      <c r="CK56" s="82"/>
    </row>
    <row r="57" spans="1:90">
      <c r="A57" t="s">
        <v>2183</v>
      </c>
      <c r="D57" s="82">
        <v>0</v>
      </c>
      <c r="E57" s="82">
        <v>0</v>
      </c>
      <c r="F57" s="82">
        <f>F56</f>
        <v>0</v>
      </c>
      <c r="G57" s="82">
        <f>F57+G56</f>
        <v>0</v>
      </c>
      <c r="H57" s="82">
        <f>G57+H56</f>
        <v>0</v>
      </c>
      <c r="I57" s="82">
        <f>H57+I56</f>
        <v>0</v>
      </c>
      <c r="J57" s="82">
        <f t="shared" ref="J57:BK57" si="59">I57+J56</f>
        <v>0</v>
      </c>
      <c r="K57" s="82">
        <f>J57+K56</f>
        <v>6091.25</v>
      </c>
      <c r="L57" s="82">
        <f t="shared" si="59"/>
        <v>6091.25</v>
      </c>
      <c r="M57" s="82">
        <f t="shared" si="59"/>
        <v>6091.25</v>
      </c>
      <c r="N57" s="82">
        <f t="shared" si="59"/>
        <v>6091.25</v>
      </c>
      <c r="O57" s="82">
        <f t="shared" si="59"/>
        <v>6091.25</v>
      </c>
      <c r="P57" s="82">
        <f t="shared" si="59"/>
        <v>6091.25</v>
      </c>
      <c r="Q57" s="82">
        <f t="shared" si="59"/>
        <v>6091.25</v>
      </c>
      <c r="R57" s="82">
        <f t="shared" si="59"/>
        <v>6091.25</v>
      </c>
      <c r="S57" s="82">
        <f t="shared" si="59"/>
        <v>6091.25</v>
      </c>
      <c r="T57" s="82">
        <f t="shared" si="59"/>
        <v>6091.25</v>
      </c>
      <c r="U57" s="82">
        <f t="shared" si="59"/>
        <v>6091.25</v>
      </c>
      <c r="V57" s="82">
        <f t="shared" si="59"/>
        <v>6091.25</v>
      </c>
      <c r="W57" s="82">
        <f t="shared" si="59"/>
        <v>7309.5</v>
      </c>
      <c r="X57" s="82">
        <f t="shared" si="59"/>
        <v>7309.5</v>
      </c>
      <c r="Y57" s="82">
        <f t="shared" si="59"/>
        <v>7309.5</v>
      </c>
      <c r="Z57" s="82">
        <f t="shared" si="59"/>
        <v>7309.5</v>
      </c>
      <c r="AA57" s="82">
        <f t="shared" si="59"/>
        <v>7309.5</v>
      </c>
      <c r="AB57" s="82">
        <f t="shared" si="59"/>
        <v>7309.5</v>
      </c>
      <c r="AC57" s="82">
        <f t="shared" si="59"/>
        <v>7309.5</v>
      </c>
      <c r="AD57" s="82">
        <f t="shared" si="59"/>
        <v>7309.5</v>
      </c>
      <c r="AE57" s="82">
        <f t="shared" si="59"/>
        <v>7309.5</v>
      </c>
      <c r="AF57" s="82">
        <f t="shared" si="59"/>
        <v>7309.5</v>
      </c>
      <c r="AG57" s="82">
        <f t="shared" si="59"/>
        <v>7309.5</v>
      </c>
      <c r="AH57" s="82">
        <f t="shared" si="59"/>
        <v>7309.5</v>
      </c>
      <c r="AI57" s="82">
        <f t="shared" si="59"/>
        <v>8186.64</v>
      </c>
      <c r="AJ57" s="82">
        <f t="shared" si="59"/>
        <v>8186.64</v>
      </c>
      <c r="AK57" s="82">
        <f t="shared" si="59"/>
        <v>8186.64</v>
      </c>
      <c r="AL57" s="82">
        <f t="shared" si="59"/>
        <v>8186.64</v>
      </c>
      <c r="AM57" s="82">
        <f t="shared" si="59"/>
        <v>8186.64</v>
      </c>
      <c r="AN57" s="82">
        <f t="shared" si="59"/>
        <v>8186.64</v>
      </c>
      <c r="AO57" s="82">
        <f t="shared" si="59"/>
        <v>8186.64</v>
      </c>
      <c r="AP57" s="82">
        <f t="shared" si="59"/>
        <v>8186.64</v>
      </c>
      <c r="AQ57" s="82">
        <f t="shared" si="59"/>
        <v>8186.64</v>
      </c>
      <c r="AR57" s="82">
        <f t="shared" si="59"/>
        <v>8186.64</v>
      </c>
      <c r="AS57" s="82">
        <f t="shared" si="59"/>
        <v>8186.64</v>
      </c>
      <c r="AT57" s="82">
        <f t="shared" si="59"/>
        <v>8186.64</v>
      </c>
      <c r="AU57" s="82">
        <f t="shared" si="59"/>
        <v>9169.0367999999999</v>
      </c>
      <c r="AV57" s="82">
        <f t="shared" si="59"/>
        <v>9169.0367999999999</v>
      </c>
      <c r="AW57" s="82">
        <f t="shared" si="59"/>
        <v>9169.0367999999999</v>
      </c>
      <c r="AX57" s="82">
        <f t="shared" si="59"/>
        <v>9169.0367999999999</v>
      </c>
      <c r="AY57" s="82">
        <f t="shared" si="59"/>
        <v>9169.0367999999999</v>
      </c>
      <c r="AZ57" s="82">
        <f t="shared" si="59"/>
        <v>9169.0367999999999</v>
      </c>
      <c r="BA57" s="82">
        <f t="shared" si="59"/>
        <v>9169.0367999999999</v>
      </c>
      <c r="BB57" s="82">
        <f t="shared" si="59"/>
        <v>9169.0367999999999</v>
      </c>
      <c r="BC57" s="82">
        <f t="shared" si="59"/>
        <v>9169.0367999999999</v>
      </c>
      <c r="BD57" s="82">
        <f t="shared" si="59"/>
        <v>9169.0367999999999</v>
      </c>
      <c r="BE57" s="82">
        <f t="shared" si="59"/>
        <v>9169.0367999999999</v>
      </c>
      <c r="BF57" s="82">
        <f t="shared" si="59"/>
        <v>9169.0367999999999</v>
      </c>
      <c r="BG57" s="82">
        <f t="shared" si="59"/>
        <v>10269.321216</v>
      </c>
      <c r="BH57" s="82">
        <f t="shared" si="59"/>
        <v>10269.321216</v>
      </c>
      <c r="BI57" s="82">
        <f t="shared" si="59"/>
        <v>10269.321216</v>
      </c>
      <c r="BJ57" s="82">
        <f t="shared" si="59"/>
        <v>10269.321216</v>
      </c>
      <c r="BK57" s="82">
        <f t="shared" si="59"/>
        <v>10269.321216</v>
      </c>
      <c r="BL57" s="82">
        <f>BK57+BL56</f>
        <v>10269.321216</v>
      </c>
      <c r="BM57" s="82">
        <f t="shared" ref="BM57:CI57" si="60">BL57+BM56</f>
        <v>10269.321216</v>
      </c>
      <c r="BN57" s="82">
        <f t="shared" si="60"/>
        <v>10269.321216</v>
      </c>
      <c r="BO57" s="82">
        <f t="shared" si="60"/>
        <v>10269.321216</v>
      </c>
      <c r="BP57" s="82">
        <f t="shared" si="60"/>
        <v>10269.321216</v>
      </c>
      <c r="BQ57" s="82">
        <f t="shared" si="60"/>
        <v>10269.321216</v>
      </c>
      <c r="BR57" s="82">
        <f t="shared" si="60"/>
        <v>10269.321216</v>
      </c>
      <c r="BS57" s="82">
        <f t="shared" si="60"/>
        <v>11501.63976192</v>
      </c>
      <c r="BT57" s="82">
        <f t="shared" si="60"/>
        <v>11501.63976192</v>
      </c>
      <c r="BU57" s="82">
        <f t="shared" si="60"/>
        <v>11501.63976192</v>
      </c>
      <c r="BV57" s="82">
        <f t="shared" si="60"/>
        <v>11501.63976192</v>
      </c>
      <c r="BW57" s="82">
        <f t="shared" si="60"/>
        <v>11501.63976192</v>
      </c>
      <c r="BX57" s="82">
        <f t="shared" si="60"/>
        <v>11501.63976192</v>
      </c>
      <c r="BY57" s="82">
        <f t="shared" si="60"/>
        <v>11501.63976192</v>
      </c>
      <c r="BZ57" s="82">
        <f t="shared" si="60"/>
        <v>11501.63976192</v>
      </c>
      <c r="CA57" s="82">
        <f t="shared" si="60"/>
        <v>11501.63976192</v>
      </c>
      <c r="CB57" s="82">
        <f t="shared" si="60"/>
        <v>11501.63976192</v>
      </c>
      <c r="CC57" s="82">
        <f t="shared" si="60"/>
        <v>11501.63976192</v>
      </c>
      <c r="CD57" s="82">
        <f t="shared" si="60"/>
        <v>11501.63976192</v>
      </c>
      <c r="CE57" s="82">
        <f t="shared" si="60"/>
        <v>11501.63976192</v>
      </c>
      <c r="CF57" s="82">
        <f t="shared" si="60"/>
        <v>11501.63976192</v>
      </c>
      <c r="CG57" s="82">
        <f t="shared" si="60"/>
        <v>11501.63976192</v>
      </c>
      <c r="CH57" s="82">
        <f t="shared" si="60"/>
        <v>11501.63976192</v>
      </c>
      <c r="CI57" s="82">
        <f t="shared" si="60"/>
        <v>11501.63976192</v>
      </c>
      <c r="CJ57" s="82"/>
      <c r="CK57" s="82"/>
    </row>
    <row r="58" spans="1:90">
      <c r="A58" t="s">
        <v>2247</v>
      </c>
      <c r="D58" s="82">
        <f>SUM(D56:D57)</f>
        <v>0</v>
      </c>
      <c r="E58" s="82">
        <v>0</v>
      </c>
      <c r="F58" s="82">
        <v>0</v>
      </c>
      <c r="G58" s="82">
        <v>0</v>
      </c>
      <c r="H58" s="82">
        <v>0</v>
      </c>
      <c r="I58" s="82">
        <v>0</v>
      </c>
      <c r="J58" s="82">
        <v>0</v>
      </c>
      <c r="K58" s="82">
        <v>0</v>
      </c>
      <c r="L58" s="82">
        <v>0</v>
      </c>
      <c r="M58" s="82">
        <v>0</v>
      </c>
      <c r="N58" s="82">
        <v>0</v>
      </c>
      <c r="O58" s="82">
        <v>0</v>
      </c>
      <c r="P58" s="82">
        <v>0</v>
      </c>
      <c r="Q58" s="82">
        <v>0</v>
      </c>
      <c r="R58" s="82">
        <v>0</v>
      </c>
      <c r="S58" s="82">
        <v>0</v>
      </c>
      <c r="T58" s="82">
        <v>0</v>
      </c>
      <c r="U58" s="82">
        <v>0</v>
      </c>
      <c r="V58" s="82">
        <v>0</v>
      </c>
      <c r="W58" s="82">
        <v>0</v>
      </c>
      <c r="X58" s="82">
        <v>0</v>
      </c>
      <c r="Y58" s="82">
        <v>0</v>
      </c>
      <c r="Z58" s="82">
        <v>0</v>
      </c>
      <c r="AA58" s="82">
        <v>0</v>
      </c>
      <c r="AB58" s="82">
        <v>0</v>
      </c>
      <c r="AC58" s="82">
        <v>0</v>
      </c>
      <c r="AD58" s="82">
        <v>0</v>
      </c>
      <c r="AE58" s="82">
        <v>0</v>
      </c>
      <c r="AF58" s="82">
        <v>0</v>
      </c>
      <c r="AG58" s="82">
        <v>0</v>
      </c>
      <c r="AH58" s="82">
        <v>0</v>
      </c>
      <c r="AI58" s="82">
        <v>0</v>
      </c>
      <c r="AJ58" s="82">
        <v>0</v>
      </c>
      <c r="AK58" s="82">
        <v>0</v>
      </c>
      <c r="AL58" s="82">
        <v>0</v>
      </c>
      <c r="AM58" s="82">
        <v>0</v>
      </c>
      <c r="AN58" s="82">
        <v>0</v>
      </c>
      <c r="AO58" s="82">
        <v>1250</v>
      </c>
      <c r="AP58" s="82">
        <v>1250</v>
      </c>
      <c r="AQ58" s="82">
        <v>0</v>
      </c>
      <c r="AR58" s="82">
        <v>0</v>
      </c>
      <c r="AS58" s="82">
        <v>0</v>
      </c>
      <c r="AT58" s="82">
        <v>0</v>
      </c>
      <c r="AU58" s="82">
        <v>0</v>
      </c>
      <c r="AV58" s="82">
        <v>0</v>
      </c>
      <c r="AW58" s="82">
        <v>0</v>
      </c>
      <c r="AX58" s="82">
        <v>0</v>
      </c>
      <c r="AY58" s="82">
        <v>0</v>
      </c>
      <c r="AZ58" s="82">
        <v>0</v>
      </c>
      <c r="BA58" s="82">
        <v>0</v>
      </c>
      <c r="BB58" s="82">
        <v>0</v>
      </c>
      <c r="BC58" s="82">
        <v>0</v>
      </c>
      <c r="BD58" s="82">
        <v>0</v>
      </c>
      <c r="BE58" s="82">
        <v>0</v>
      </c>
      <c r="BF58" s="82">
        <v>0</v>
      </c>
      <c r="BG58" s="82">
        <v>0</v>
      </c>
      <c r="BH58" s="82">
        <v>0</v>
      </c>
      <c r="BI58" s="82">
        <v>0</v>
      </c>
      <c r="BJ58" s="82">
        <v>0</v>
      </c>
      <c r="BK58" s="82">
        <v>0</v>
      </c>
      <c r="BL58" s="82">
        <v>0</v>
      </c>
      <c r="BM58" s="82">
        <v>0</v>
      </c>
      <c r="BN58" s="82">
        <v>0</v>
      </c>
      <c r="BO58" s="82">
        <v>0</v>
      </c>
      <c r="BP58" s="82">
        <v>0</v>
      </c>
      <c r="BQ58" s="82">
        <v>0</v>
      </c>
      <c r="BR58" s="82">
        <v>0</v>
      </c>
      <c r="BS58" s="82">
        <v>0</v>
      </c>
      <c r="BT58" s="82">
        <v>0</v>
      </c>
      <c r="BU58" s="82">
        <v>0</v>
      </c>
      <c r="BV58" s="82">
        <v>0</v>
      </c>
      <c r="BW58" s="82">
        <v>0</v>
      </c>
      <c r="BX58" s="82">
        <v>0</v>
      </c>
      <c r="BY58" s="82">
        <v>0</v>
      </c>
      <c r="BZ58" s="82">
        <v>0</v>
      </c>
      <c r="CA58" s="82">
        <v>0</v>
      </c>
      <c r="CB58" s="82">
        <v>0</v>
      </c>
      <c r="CC58" s="82">
        <v>0</v>
      </c>
      <c r="CD58" s="82">
        <v>0</v>
      </c>
      <c r="CE58" s="82">
        <v>0</v>
      </c>
      <c r="CF58" s="82">
        <v>0</v>
      </c>
      <c r="CG58" s="82">
        <v>0</v>
      </c>
      <c r="CH58" s="82">
        <v>0</v>
      </c>
      <c r="CI58" s="82">
        <v>0</v>
      </c>
      <c r="CJ58" s="82"/>
      <c r="CK58" s="82"/>
    </row>
    <row r="59" spans="1:90">
      <c r="E59" s="82">
        <v>0</v>
      </c>
      <c r="F59" s="82">
        <f>F57</f>
        <v>0</v>
      </c>
      <c r="G59" s="82">
        <f t="shared" ref="G59:BR59" si="61">G57</f>
        <v>0</v>
      </c>
      <c r="H59" s="82">
        <f t="shared" si="61"/>
        <v>0</v>
      </c>
      <c r="I59" s="82">
        <f t="shared" si="61"/>
        <v>0</v>
      </c>
      <c r="J59" s="82">
        <f t="shared" si="61"/>
        <v>0</v>
      </c>
      <c r="K59" s="82">
        <f t="shared" si="61"/>
        <v>6091.25</v>
      </c>
      <c r="L59" s="82">
        <f t="shared" si="61"/>
        <v>6091.25</v>
      </c>
      <c r="M59" s="82">
        <f t="shared" si="61"/>
        <v>6091.25</v>
      </c>
      <c r="N59" s="82">
        <f t="shared" si="61"/>
        <v>6091.25</v>
      </c>
      <c r="O59" s="82">
        <f t="shared" si="61"/>
        <v>6091.25</v>
      </c>
      <c r="P59" s="82">
        <f t="shared" si="61"/>
        <v>6091.25</v>
      </c>
      <c r="Q59" s="82">
        <f t="shared" si="61"/>
        <v>6091.25</v>
      </c>
      <c r="R59" s="82">
        <f t="shared" si="61"/>
        <v>6091.25</v>
      </c>
      <c r="S59" s="82">
        <f t="shared" si="61"/>
        <v>6091.25</v>
      </c>
      <c r="T59" s="82">
        <f t="shared" si="61"/>
        <v>6091.25</v>
      </c>
      <c r="U59" s="82">
        <f t="shared" si="61"/>
        <v>6091.25</v>
      </c>
      <c r="V59" s="82">
        <f t="shared" si="61"/>
        <v>6091.25</v>
      </c>
      <c r="W59" s="82">
        <f t="shared" si="61"/>
        <v>7309.5</v>
      </c>
      <c r="X59" s="82">
        <f t="shared" si="61"/>
        <v>7309.5</v>
      </c>
      <c r="Y59" s="82">
        <f t="shared" si="61"/>
        <v>7309.5</v>
      </c>
      <c r="Z59" s="82">
        <f t="shared" si="61"/>
        <v>7309.5</v>
      </c>
      <c r="AA59" s="82">
        <f t="shared" si="61"/>
        <v>7309.5</v>
      </c>
      <c r="AB59" s="82">
        <f t="shared" si="61"/>
        <v>7309.5</v>
      </c>
      <c r="AC59" s="82">
        <f t="shared" si="61"/>
        <v>7309.5</v>
      </c>
      <c r="AD59" s="82">
        <f t="shared" si="61"/>
        <v>7309.5</v>
      </c>
      <c r="AE59" s="82">
        <f t="shared" si="61"/>
        <v>7309.5</v>
      </c>
      <c r="AF59" s="82">
        <f t="shared" si="61"/>
        <v>7309.5</v>
      </c>
      <c r="AG59" s="82">
        <f t="shared" si="61"/>
        <v>7309.5</v>
      </c>
      <c r="AH59" s="82">
        <f t="shared" si="61"/>
        <v>7309.5</v>
      </c>
      <c r="AI59" s="82">
        <f t="shared" si="61"/>
        <v>8186.64</v>
      </c>
      <c r="AJ59" s="82">
        <f t="shared" si="61"/>
        <v>8186.64</v>
      </c>
      <c r="AK59" s="82">
        <f t="shared" si="61"/>
        <v>8186.64</v>
      </c>
      <c r="AL59" s="82">
        <f t="shared" si="61"/>
        <v>8186.64</v>
      </c>
      <c r="AM59" s="82">
        <f t="shared" si="61"/>
        <v>8186.64</v>
      </c>
      <c r="AN59" s="82">
        <f t="shared" si="61"/>
        <v>8186.64</v>
      </c>
      <c r="AO59" s="82">
        <f t="shared" si="61"/>
        <v>8186.64</v>
      </c>
      <c r="AP59" s="82">
        <f t="shared" si="61"/>
        <v>8186.64</v>
      </c>
      <c r="AQ59" s="82">
        <f t="shared" si="61"/>
        <v>8186.64</v>
      </c>
      <c r="AR59" s="82">
        <f t="shared" si="61"/>
        <v>8186.64</v>
      </c>
      <c r="AS59" s="82">
        <f t="shared" si="61"/>
        <v>8186.64</v>
      </c>
      <c r="AT59" s="82">
        <f t="shared" si="61"/>
        <v>8186.64</v>
      </c>
      <c r="AU59" s="82">
        <f t="shared" si="61"/>
        <v>9169.0367999999999</v>
      </c>
      <c r="AV59" s="82">
        <f t="shared" si="61"/>
        <v>9169.0367999999999</v>
      </c>
      <c r="AW59" s="82">
        <f t="shared" si="61"/>
        <v>9169.0367999999999</v>
      </c>
      <c r="AX59" s="82">
        <f t="shared" si="61"/>
        <v>9169.0367999999999</v>
      </c>
      <c r="AY59" s="82">
        <f t="shared" si="61"/>
        <v>9169.0367999999999</v>
      </c>
      <c r="AZ59" s="82">
        <f t="shared" si="61"/>
        <v>9169.0367999999999</v>
      </c>
      <c r="BA59" s="82">
        <f t="shared" si="61"/>
        <v>9169.0367999999999</v>
      </c>
      <c r="BB59" s="82">
        <f t="shared" si="61"/>
        <v>9169.0367999999999</v>
      </c>
      <c r="BC59" s="82">
        <f t="shared" si="61"/>
        <v>9169.0367999999999</v>
      </c>
      <c r="BD59" s="82">
        <f t="shared" si="61"/>
        <v>9169.0367999999999</v>
      </c>
      <c r="BE59" s="82">
        <f t="shared" si="61"/>
        <v>9169.0367999999999</v>
      </c>
      <c r="BF59" s="82">
        <f t="shared" si="61"/>
        <v>9169.0367999999999</v>
      </c>
      <c r="BG59" s="82">
        <f t="shared" si="61"/>
        <v>10269.321216</v>
      </c>
      <c r="BH59" s="82">
        <f t="shared" si="61"/>
        <v>10269.321216</v>
      </c>
      <c r="BI59" s="82">
        <f t="shared" si="61"/>
        <v>10269.321216</v>
      </c>
      <c r="BJ59" s="82">
        <f t="shared" si="61"/>
        <v>10269.321216</v>
      </c>
      <c r="BK59" s="82">
        <f t="shared" si="61"/>
        <v>10269.321216</v>
      </c>
      <c r="BL59" s="82">
        <f t="shared" si="61"/>
        <v>10269.321216</v>
      </c>
      <c r="BM59" s="82">
        <f t="shared" si="61"/>
        <v>10269.321216</v>
      </c>
      <c r="BN59" s="82">
        <f t="shared" si="61"/>
        <v>10269.321216</v>
      </c>
      <c r="BO59" s="82">
        <f t="shared" si="61"/>
        <v>10269.321216</v>
      </c>
      <c r="BP59" s="82">
        <f t="shared" si="61"/>
        <v>10269.321216</v>
      </c>
      <c r="BQ59" s="82">
        <f t="shared" si="61"/>
        <v>10269.321216</v>
      </c>
      <c r="BR59" s="82">
        <f t="shared" si="61"/>
        <v>10269.321216</v>
      </c>
      <c r="BS59" s="82">
        <f t="shared" ref="BS59:CI59" si="62">BS57</f>
        <v>11501.63976192</v>
      </c>
      <c r="BT59" s="82">
        <f t="shared" si="62"/>
        <v>11501.63976192</v>
      </c>
      <c r="BU59" s="82">
        <f t="shared" si="62"/>
        <v>11501.63976192</v>
      </c>
      <c r="BV59" s="82">
        <f t="shared" si="62"/>
        <v>11501.63976192</v>
      </c>
      <c r="BW59" s="82">
        <f t="shared" si="62"/>
        <v>11501.63976192</v>
      </c>
      <c r="BX59" s="82">
        <f t="shared" si="62"/>
        <v>11501.63976192</v>
      </c>
      <c r="BY59" s="82">
        <f t="shared" si="62"/>
        <v>11501.63976192</v>
      </c>
      <c r="BZ59" s="82">
        <f t="shared" si="62"/>
        <v>11501.63976192</v>
      </c>
      <c r="CA59" s="82">
        <f t="shared" si="62"/>
        <v>11501.63976192</v>
      </c>
      <c r="CB59" s="82">
        <f t="shared" si="62"/>
        <v>11501.63976192</v>
      </c>
      <c r="CC59" s="82">
        <f t="shared" si="62"/>
        <v>11501.63976192</v>
      </c>
      <c r="CD59" s="82">
        <f t="shared" si="62"/>
        <v>11501.63976192</v>
      </c>
      <c r="CE59" s="82">
        <f t="shared" si="62"/>
        <v>11501.63976192</v>
      </c>
      <c r="CF59" s="82">
        <f t="shared" si="62"/>
        <v>11501.63976192</v>
      </c>
      <c r="CG59" s="82">
        <f t="shared" si="62"/>
        <v>11501.63976192</v>
      </c>
      <c r="CH59" s="82">
        <f t="shared" si="62"/>
        <v>11501.63976192</v>
      </c>
      <c r="CI59" s="82">
        <f t="shared" si="62"/>
        <v>11501.63976192</v>
      </c>
      <c r="CJ59" s="82"/>
      <c r="CK59" s="82"/>
    </row>
    <row r="60" spans="1:90">
      <c r="C60" s="79">
        <f>C61/$D$42</f>
        <v>9.9810964083175802E-2</v>
      </c>
      <c r="D60" s="79">
        <f>D61/D42</f>
        <v>0.11947069943289225</v>
      </c>
      <c r="E60" s="79">
        <f>E61/D42</f>
        <v>0.1334593572778828</v>
      </c>
      <c r="F60" s="79">
        <f>F61/D42</f>
        <v>0.14933837429111532</v>
      </c>
      <c r="G60" s="79">
        <f>G61/D42</f>
        <v>0.1671077504725898</v>
      </c>
      <c r="H60" s="82"/>
      <c r="I60" s="82"/>
      <c r="J60" s="82"/>
      <c r="K60" s="82"/>
      <c r="L60" s="82"/>
      <c r="M60" s="82"/>
      <c r="N60" s="82"/>
      <c r="O60" s="82"/>
      <c r="P60" s="82"/>
      <c r="Q60" s="82"/>
      <c r="R60" s="82"/>
      <c r="S60" s="82"/>
      <c r="T60" s="82"/>
      <c r="U60" s="82"/>
      <c r="V60" s="82"/>
      <c r="W60" s="82"/>
      <c r="X60" s="82"/>
      <c r="Y60" s="82"/>
      <c r="Z60" s="82"/>
      <c r="AA60" s="82"/>
      <c r="AB60" s="82"/>
      <c r="AC60" s="82"/>
      <c r="AD60" s="82"/>
      <c r="AE60" s="82"/>
      <c r="AF60" s="82"/>
      <c r="AG60" s="82"/>
      <c r="AH60" s="82"/>
      <c r="AI60" s="82"/>
      <c r="AJ60" s="82"/>
      <c r="AK60" s="82"/>
      <c r="AL60" s="82"/>
      <c r="AM60" s="82"/>
      <c r="AN60" s="82"/>
      <c r="AO60" s="82"/>
      <c r="AP60" s="82"/>
      <c r="AQ60" s="82"/>
      <c r="AR60" s="82"/>
      <c r="AS60" s="82"/>
      <c r="AT60" s="82"/>
      <c r="AU60" s="82"/>
      <c r="AV60" s="82"/>
      <c r="AW60" s="82"/>
      <c r="AX60" s="82"/>
      <c r="AY60" s="82"/>
      <c r="AZ60" s="82"/>
      <c r="BA60" s="82"/>
      <c r="BB60" s="82"/>
      <c r="BC60" s="82"/>
      <c r="BD60" s="82"/>
      <c r="BE60" s="82"/>
      <c r="BF60" s="82"/>
      <c r="BG60" s="82"/>
      <c r="BH60" s="82"/>
      <c r="BI60" s="82"/>
      <c r="BJ60" s="82"/>
      <c r="BK60" s="82"/>
      <c r="BL60" s="82"/>
      <c r="BM60" s="82"/>
      <c r="BN60" s="82"/>
      <c r="BO60" s="82"/>
      <c r="BP60" s="82"/>
      <c r="BQ60" s="82"/>
      <c r="BR60" s="82"/>
      <c r="BS60" s="82"/>
      <c r="BT60" s="82"/>
      <c r="BU60" s="82"/>
      <c r="BV60" s="82"/>
      <c r="BW60" s="82"/>
      <c r="BX60" s="82"/>
      <c r="BY60" s="82"/>
      <c r="BZ60" s="82"/>
      <c r="CA60" s="82"/>
      <c r="CB60" s="82"/>
      <c r="CC60" s="82"/>
      <c r="CD60" s="82"/>
      <c r="CE60" s="82"/>
      <c r="CF60" s="82"/>
      <c r="CG60" s="82"/>
      <c r="CH60" s="82"/>
      <c r="CI60" s="82"/>
      <c r="CJ60" s="82"/>
      <c r="CK60" s="82"/>
    </row>
    <row r="61" spans="1:90" ht="15" thickBot="1">
      <c r="B61" t="s">
        <v>2184</v>
      </c>
      <c r="C61" s="213">
        <f>D46</f>
        <v>264</v>
      </c>
      <c r="D61" s="40">
        <f>INT((C61*D62)+C61)</f>
        <v>316</v>
      </c>
      <c r="E61" s="40">
        <f t="shared" ref="E61:G61" si="63">INT((D61*E62)+D61)</f>
        <v>353</v>
      </c>
      <c r="F61" s="40">
        <f t="shared" si="63"/>
        <v>395</v>
      </c>
      <c r="G61" s="40">
        <f t="shared" si="63"/>
        <v>442</v>
      </c>
      <c r="H61" s="82"/>
      <c r="I61" s="82"/>
      <c r="J61" s="82"/>
      <c r="K61" s="82"/>
      <c r="L61" s="82"/>
      <c r="M61" s="82"/>
      <c r="N61" s="82"/>
      <c r="O61" s="82"/>
      <c r="P61" s="82"/>
      <c r="Q61" s="82"/>
      <c r="R61" s="82"/>
      <c r="S61" s="82"/>
      <c r="T61" s="82"/>
      <c r="U61" s="82"/>
      <c r="V61" s="82"/>
      <c r="W61" s="82"/>
      <c r="X61" s="82"/>
      <c r="Y61" s="82"/>
      <c r="Z61" s="82"/>
      <c r="AA61" s="82"/>
      <c r="AB61" s="82"/>
      <c r="AC61" s="82"/>
      <c r="AD61" s="82"/>
      <c r="AE61" s="82"/>
      <c r="AF61" s="82"/>
      <c r="AG61" s="82"/>
      <c r="AH61" s="82"/>
      <c r="AI61" s="82"/>
      <c r="AJ61" s="82"/>
      <c r="AK61" s="82"/>
      <c r="AL61" s="82"/>
      <c r="AM61" s="82"/>
      <c r="AN61" s="82"/>
      <c r="AO61" s="82"/>
      <c r="AP61" s="82"/>
      <c r="AQ61" s="82"/>
      <c r="AR61" s="82"/>
      <c r="AS61" s="82"/>
      <c r="AT61" s="82"/>
      <c r="AU61" s="82"/>
      <c r="AV61" s="82"/>
      <c r="AW61" s="82"/>
      <c r="AX61" s="82"/>
      <c r="AY61" s="82"/>
      <c r="AZ61" s="82"/>
      <c r="BA61" s="82"/>
      <c r="BB61" s="82"/>
      <c r="BC61" s="82"/>
      <c r="BD61" s="82"/>
      <c r="BE61" s="82"/>
      <c r="BF61" s="82"/>
      <c r="BG61" s="82"/>
      <c r="BH61" s="82"/>
      <c r="BI61" s="82"/>
      <c r="BJ61" s="82"/>
      <c r="BK61" s="82"/>
      <c r="BL61" s="82"/>
      <c r="BM61" s="82"/>
      <c r="BN61" s="82"/>
      <c r="BO61" s="82"/>
      <c r="BP61" s="82"/>
      <c r="BQ61" s="82"/>
      <c r="BR61" s="82"/>
      <c r="BS61" s="82"/>
      <c r="BT61" s="82"/>
      <c r="BU61" s="82"/>
      <c r="BV61" s="82"/>
      <c r="BW61" s="82"/>
      <c r="BX61" s="82"/>
      <c r="BY61" s="82"/>
      <c r="BZ61" s="82"/>
      <c r="CA61" s="82"/>
      <c r="CB61" s="82"/>
      <c r="CC61" s="82"/>
      <c r="CD61" s="82"/>
      <c r="CE61" s="82"/>
      <c r="CF61" s="82"/>
      <c r="CG61" s="82"/>
      <c r="CH61" s="82"/>
      <c r="CI61" s="82"/>
      <c r="CJ61" s="82"/>
      <c r="CK61" s="82"/>
    </row>
    <row r="62" spans="1:90">
      <c r="C62" s="88" t="s">
        <v>9052</v>
      </c>
      <c r="D62" s="86">
        <v>0.2</v>
      </c>
      <c r="E62" s="86">
        <v>0.12</v>
      </c>
      <c r="F62" s="86">
        <v>0.12</v>
      </c>
      <c r="G62" s="86">
        <v>0.12</v>
      </c>
      <c r="H62" s="97" t="s">
        <v>2207</v>
      </c>
      <c r="I62" s="97" t="s">
        <v>2182</v>
      </c>
      <c r="J62" s="97" t="s">
        <v>2185</v>
      </c>
      <c r="K62" s="97" t="s">
        <v>2186</v>
      </c>
      <c r="L62" s="97" t="s">
        <v>2187</v>
      </c>
      <c r="M62" s="98" t="s">
        <v>2188</v>
      </c>
      <c r="P62" s="82"/>
      <c r="Q62" s="82"/>
      <c r="R62" s="82"/>
      <c r="S62" s="82"/>
      <c r="T62" s="82"/>
      <c r="U62" s="82"/>
      <c r="V62" s="82"/>
      <c r="W62" s="82"/>
      <c r="X62" s="82"/>
      <c r="Y62" s="82"/>
      <c r="Z62" s="82"/>
      <c r="AA62" s="82"/>
      <c r="AB62" s="82"/>
      <c r="AC62" s="82"/>
      <c r="AD62" s="82"/>
      <c r="AE62" s="82"/>
      <c r="AF62" s="82"/>
      <c r="AG62" s="82"/>
      <c r="AH62" s="82"/>
      <c r="AI62" s="82"/>
      <c r="AJ62" s="82"/>
      <c r="AK62" s="82"/>
      <c r="AL62" s="82"/>
      <c r="AM62" s="82"/>
      <c r="AN62" s="82"/>
      <c r="AO62" s="82"/>
      <c r="AP62" s="82"/>
      <c r="AQ62" s="82"/>
      <c r="AR62" s="82"/>
      <c r="AS62" s="82"/>
      <c r="AT62" s="82"/>
      <c r="AU62" s="82"/>
      <c r="AV62" s="82"/>
      <c r="AW62" s="82"/>
      <c r="AX62" s="82"/>
      <c r="AY62" s="82"/>
      <c r="AZ62" s="82"/>
      <c r="BA62" s="82"/>
      <c r="BB62" s="82"/>
      <c r="BC62" s="82"/>
      <c r="BD62" s="82"/>
      <c r="BE62" s="82"/>
      <c r="BF62" s="82"/>
      <c r="BG62" s="82"/>
      <c r="BH62" s="82"/>
      <c r="BI62" s="82"/>
      <c r="BJ62" s="82"/>
      <c r="BK62" s="82"/>
      <c r="BL62" s="82"/>
      <c r="BM62" s="82"/>
      <c r="BN62" s="82"/>
      <c r="BO62" s="82"/>
      <c r="BP62" s="82"/>
      <c r="BQ62" s="82"/>
      <c r="BR62" s="82"/>
      <c r="BS62" s="82"/>
      <c r="BT62" s="82"/>
      <c r="BU62" s="82"/>
      <c r="BV62" s="82"/>
      <c r="BW62" s="82"/>
      <c r="BX62" s="82"/>
      <c r="BY62" s="82"/>
      <c r="BZ62" s="82"/>
      <c r="CA62" s="82"/>
      <c r="CB62" s="82"/>
      <c r="CC62" s="82"/>
      <c r="CD62" s="82"/>
      <c r="CE62" s="82"/>
      <c r="CF62" s="82"/>
      <c r="CG62" s="82"/>
      <c r="CH62" s="82"/>
      <c r="CI62" s="82"/>
      <c r="CJ62" s="82"/>
      <c r="CK62" s="82"/>
    </row>
    <row r="63" spans="1:90">
      <c r="A63" s="30" t="s">
        <v>2208</v>
      </c>
      <c r="B63" s="30"/>
      <c r="C63" s="57" t="s">
        <v>2212</v>
      </c>
      <c r="D63" s="57" t="s">
        <v>2213</v>
      </c>
      <c r="E63" s="57" t="s">
        <v>2214</v>
      </c>
      <c r="F63" s="57" t="s">
        <v>2215</v>
      </c>
      <c r="G63" s="57" t="s">
        <v>2216</v>
      </c>
      <c r="H63" s="94" t="s">
        <v>2189</v>
      </c>
      <c r="I63" s="40">
        <v>500</v>
      </c>
      <c r="J63" s="55">
        <v>50</v>
      </c>
      <c r="K63" s="40">
        <f>I63-J63</f>
        <v>450</v>
      </c>
      <c r="L63" s="150">
        <v>0.7</v>
      </c>
      <c r="M63" s="95">
        <f>K63*L63</f>
        <v>315</v>
      </c>
      <c r="P63" s="82"/>
      <c r="Q63" s="82"/>
      <c r="R63" s="82"/>
      <c r="S63" s="82"/>
      <c r="T63" s="82"/>
      <c r="U63" s="82"/>
      <c r="V63" s="82"/>
      <c r="W63" s="82"/>
      <c r="X63" s="82"/>
      <c r="Y63" s="82"/>
      <c r="Z63" s="82"/>
      <c r="AA63" s="82"/>
      <c r="AB63" s="82"/>
      <c r="AC63" s="82"/>
      <c r="AD63" s="82"/>
      <c r="AE63" s="82"/>
      <c r="AF63" s="82"/>
      <c r="AG63" s="82"/>
      <c r="AH63" s="82"/>
      <c r="AI63" s="82"/>
      <c r="AJ63" s="82"/>
      <c r="AK63" s="82"/>
      <c r="AL63" s="82"/>
      <c r="AM63" s="82"/>
      <c r="AN63" s="82"/>
      <c r="AO63" s="82"/>
      <c r="AP63" s="82"/>
      <c r="AQ63" s="82"/>
      <c r="AR63" s="82"/>
      <c r="AS63" s="82"/>
      <c r="AT63" s="82"/>
      <c r="AU63" s="82"/>
      <c r="AV63" s="82"/>
      <c r="AW63" s="82"/>
      <c r="AX63" s="82"/>
      <c r="AY63" s="82"/>
      <c r="AZ63" s="82"/>
      <c r="BA63" s="82"/>
      <c r="BB63" s="82"/>
      <c r="BC63" s="82"/>
      <c r="BD63" s="82"/>
      <c r="BE63" s="82"/>
      <c r="BF63" s="82"/>
      <c r="BG63" s="82"/>
      <c r="BH63" s="82"/>
      <c r="BI63" s="82"/>
      <c r="BJ63" s="82"/>
      <c r="BK63" s="82"/>
      <c r="BL63" s="82"/>
      <c r="BM63" s="82"/>
      <c r="BN63" s="82"/>
      <c r="BO63" s="82"/>
      <c r="BP63" s="82"/>
      <c r="BQ63" s="82"/>
      <c r="BR63" s="82"/>
      <c r="BS63" s="82"/>
      <c r="BT63" s="82"/>
      <c r="BU63" s="82"/>
      <c r="BV63" s="82"/>
      <c r="BW63" s="82"/>
      <c r="BX63" s="82"/>
      <c r="BY63" s="82"/>
      <c r="BZ63" s="82"/>
      <c r="CA63" s="82"/>
      <c r="CB63" s="82"/>
      <c r="CC63" s="82"/>
      <c r="CD63" s="82"/>
      <c r="CE63" s="82"/>
      <c r="CF63" s="82"/>
      <c r="CG63" s="82"/>
      <c r="CH63" s="82"/>
      <c r="CI63" s="82"/>
      <c r="CJ63" s="82"/>
      <c r="CK63" s="82"/>
    </row>
    <row r="64" spans="1:90">
      <c r="A64" t="s">
        <v>2218</v>
      </c>
      <c r="B64" t="s">
        <v>9055</v>
      </c>
      <c r="C64" s="78">
        <f>D53</f>
        <v>6091.25</v>
      </c>
      <c r="D64" s="78">
        <f>(C64*D62)+C64</f>
        <v>7309.5</v>
      </c>
      <c r="E64" s="78">
        <f>(D64*E62)+D64</f>
        <v>8186.64</v>
      </c>
      <c r="F64" s="78">
        <f>(E64*F62)+E64</f>
        <v>9169.0367999999999</v>
      </c>
      <c r="G64" s="78">
        <f t="shared" ref="G64" si="64">(F64*G62)+F64</f>
        <v>10269.321216</v>
      </c>
      <c r="H64" s="94" t="s">
        <v>2190</v>
      </c>
      <c r="I64" s="40">
        <v>400</v>
      </c>
      <c r="J64" s="55">
        <v>50</v>
      </c>
      <c r="K64" s="40">
        <f>I64-J64</f>
        <v>350</v>
      </c>
      <c r="L64" s="151">
        <f>L63</f>
        <v>0.7</v>
      </c>
      <c r="M64" s="95">
        <f>K64*L64</f>
        <v>244.99999999999997</v>
      </c>
      <c r="P64" s="82"/>
      <c r="Q64" s="82"/>
      <c r="R64" s="82"/>
      <c r="S64" s="82"/>
      <c r="T64" s="82"/>
      <c r="U64" s="82"/>
      <c r="V64" s="82"/>
      <c r="W64" s="82"/>
      <c r="X64" s="82"/>
      <c r="Y64" s="82"/>
      <c r="Z64" s="82"/>
      <c r="AA64" s="82"/>
      <c r="AB64" s="82"/>
      <c r="AC64" s="82"/>
      <c r="AD64" s="82"/>
      <c r="AE64" s="82"/>
      <c r="AF64" s="82"/>
      <c r="AG64" s="82"/>
      <c r="AH64" s="82"/>
      <c r="AI64" s="82"/>
      <c r="AJ64" s="82"/>
      <c r="AK64" s="82"/>
      <c r="AL64" s="82"/>
      <c r="AM64" s="82"/>
      <c r="AN64" s="82"/>
      <c r="AO64" s="82"/>
      <c r="AP64" s="82"/>
      <c r="AQ64" s="82"/>
      <c r="AR64" s="82"/>
      <c r="AS64" s="82"/>
      <c r="AT64" s="82"/>
      <c r="AU64" s="82"/>
      <c r="AV64" s="82"/>
      <c r="AW64" s="82"/>
      <c r="AX64" s="82"/>
      <c r="AY64" s="82"/>
      <c r="AZ64" s="82"/>
      <c r="BA64" s="82"/>
      <c r="BB64" s="82"/>
      <c r="BC64" s="82"/>
      <c r="BD64" s="82"/>
      <c r="BE64" s="82"/>
      <c r="BF64" s="82"/>
      <c r="BG64" s="82"/>
      <c r="BH64" s="82"/>
      <c r="BI64" s="82"/>
      <c r="BJ64" s="82"/>
      <c r="BK64" s="82"/>
      <c r="BL64" s="82"/>
      <c r="BM64" s="82"/>
      <c r="BN64" s="82"/>
      <c r="BO64" s="82"/>
      <c r="BP64" s="82"/>
      <c r="BQ64" s="82"/>
      <c r="BR64" s="82"/>
      <c r="BS64" s="82"/>
      <c r="BT64" s="82"/>
      <c r="BU64" s="82"/>
      <c r="BV64" s="82"/>
      <c r="BW64" s="82"/>
      <c r="BX64" s="82"/>
      <c r="BY64" s="82"/>
      <c r="BZ64" s="82"/>
      <c r="CA64" s="82"/>
      <c r="CB64" s="82"/>
      <c r="CC64" s="82"/>
      <c r="CD64" s="82"/>
      <c r="CE64" s="82"/>
      <c r="CF64" s="82"/>
      <c r="CG64" s="82"/>
      <c r="CH64" s="82"/>
      <c r="CI64" s="82"/>
      <c r="CJ64" s="82"/>
      <c r="CK64" s="82"/>
    </row>
    <row r="65" spans="1:89">
      <c r="A65" t="s">
        <v>2219</v>
      </c>
      <c r="C65" s="55">
        <v>0</v>
      </c>
      <c r="D65" s="55">
        <v>0</v>
      </c>
      <c r="E65" s="55">
        <v>0</v>
      </c>
      <c r="F65" s="55">
        <v>0</v>
      </c>
      <c r="G65" s="55">
        <v>0</v>
      </c>
      <c r="H65" s="94" t="s">
        <v>2263</v>
      </c>
      <c r="L65" s="151">
        <f t="shared" ref="L65:L67" si="65">L64</f>
        <v>0.7</v>
      </c>
      <c r="M65" s="95">
        <f t="shared" ref="M65:M67" si="66">K65*L65</f>
        <v>0</v>
      </c>
      <c r="P65" s="82"/>
      <c r="Q65" s="82"/>
      <c r="R65" s="82"/>
      <c r="S65" s="82"/>
      <c r="T65" s="82"/>
      <c r="U65" s="82"/>
      <c r="V65" s="82"/>
      <c r="W65" s="82"/>
      <c r="X65" s="82"/>
      <c r="Y65" s="82"/>
      <c r="Z65" s="82"/>
      <c r="AA65" s="82"/>
      <c r="AB65" s="82"/>
      <c r="AC65" s="82"/>
      <c r="AD65" s="82"/>
      <c r="AE65" s="82"/>
      <c r="AF65" s="82"/>
      <c r="AG65" s="82"/>
      <c r="AH65" s="82"/>
      <c r="AI65" s="82"/>
      <c r="AJ65" s="82"/>
      <c r="AK65" s="82"/>
      <c r="AL65" s="82"/>
      <c r="AM65" s="82"/>
      <c r="AN65" s="82"/>
      <c r="AO65" s="82"/>
      <c r="AP65" s="82"/>
      <c r="AQ65" s="82"/>
      <c r="AR65" s="82"/>
      <c r="AS65" s="82"/>
      <c r="AT65" s="82"/>
      <c r="AU65" s="82"/>
      <c r="AV65" s="82"/>
      <c r="AW65" s="82"/>
      <c r="AX65" s="82"/>
      <c r="AY65" s="82"/>
      <c r="AZ65" s="82"/>
      <c r="BA65" s="82"/>
      <c r="BB65" s="82"/>
      <c r="BC65" s="82"/>
      <c r="BD65" s="82"/>
      <c r="BE65" s="82"/>
      <c r="BF65" s="82"/>
      <c r="BG65" s="82"/>
      <c r="BH65" s="82"/>
      <c r="BI65" s="82"/>
      <c r="BJ65" s="82"/>
      <c r="BK65" s="82"/>
      <c r="BL65" s="82"/>
      <c r="BM65" s="82"/>
      <c r="BN65" s="82"/>
      <c r="BO65" s="82"/>
      <c r="BP65" s="82"/>
      <c r="BQ65" s="82"/>
      <c r="BR65" s="82"/>
      <c r="BS65" s="82"/>
      <c r="BT65" s="82"/>
      <c r="BU65" s="82"/>
      <c r="BV65" s="82"/>
      <c r="BW65" s="82"/>
      <c r="BX65" s="82"/>
      <c r="BY65" s="82"/>
      <c r="BZ65" s="82"/>
      <c r="CA65" s="82"/>
      <c r="CB65" s="82"/>
      <c r="CC65" s="82"/>
      <c r="CD65" s="82"/>
      <c r="CE65" s="82"/>
      <c r="CF65" s="82"/>
      <c r="CG65" s="82"/>
      <c r="CH65" s="82"/>
      <c r="CI65" s="82"/>
      <c r="CJ65" s="82"/>
      <c r="CK65" s="82"/>
    </row>
    <row r="66" spans="1:89">
      <c r="A66" t="s">
        <v>2220</v>
      </c>
      <c r="C66" s="55">
        <v>0</v>
      </c>
      <c r="D66" s="55">
        <v>0</v>
      </c>
      <c r="E66" s="55">
        <v>0</v>
      </c>
      <c r="F66" s="55">
        <v>0</v>
      </c>
      <c r="G66" s="55">
        <v>0</v>
      </c>
      <c r="H66" s="94" t="s">
        <v>2264</v>
      </c>
      <c r="I66" s="55">
        <v>289</v>
      </c>
      <c r="J66" s="55">
        <v>20</v>
      </c>
      <c r="K66" s="40">
        <f>I66-J66</f>
        <v>269</v>
      </c>
      <c r="L66" s="151">
        <f t="shared" si="65"/>
        <v>0.7</v>
      </c>
      <c r="M66" s="95">
        <f t="shared" si="66"/>
        <v>188.29999999999998</v>
      </c>
      <c r="P66" s="82"/>
      <c r="Q66" s="82"/>
      <c r="U66" s="40" t="s">
        <v>2269</v>
      </c>
      <c r="W66" s="82"/>
      <c r="X66" s="82"/>
      <c r="Y66" s="82"/>
      <c r="Z66" s="82"/>
      <c r="AA66" s="82"/>
      <c r="AB66" s="82"/>
      <c r="AC66" s="82"/>
      <c r="AD66" s="82"/>
      <c r="AE66" s="82"/>
      <c r="AF66" s="82"/>
      <c r="AG66" s="82"/>
      <c r="AH66" s="82"/>
      <c r="AI66" s="82"/>
      <c r="AJ66" s="82"/>
      <c r="AK66" s="82"/>
      <c r="AL66" s="82"/>
      <c r="AM66" s="82"/>
      <c r="AN66" s="82"/>
      <c r="AO66" s="82"/>
      <c r="AP66" s="82"/>
      <c r="AQ66" s="82"/>
      <c r="AR66" s="82"/>
      <c r="AS66" s="82"/>
      <c r="AT66" s="82"/>
      <c r="AU66" s="82"/>
      <c r="AV66" s="82"/>
      <c r="AW66" s="82"/>
      <c r="AX66" s="82"/>
      <c r="AY66" s="82"/>
      <c r="AZ66" s="82"/>
      <c r="BA66" s="82"/>
      <c r="BB66" s="82"/>
      <c r="BC66" s="82"/>
      <c r="BD66" s="82"/>
      <c r="BE66" s="82"/>
      <c r="BF66" s="82"/>
      <c r="BG66" s="82"/>
      <c r="BH66" s="82"/>
      <c r="BI66" s="82"/>
      <c r="BJ66" s="82"/>
      <c r="BK66" s="82"/>
      <c r="BL66" s="82"/>
      <c r="BM66" s="82"/>
      <c r="BN66" s="82"/>
      <c r="BO66" s="82"/>
      <c r="BP66" s="82"/>
      <c r="BQ66" s="82"/>
      <c r="BR66" s="82"/>
      <c r="BS66" s="82"/>
      <c r="BT66" s="82"/>
      <c r="BU66" s="82"/>
      <c r="BV66" s="82"/>
      <c r="BW66" s="82"/>
      <c r="BX66" s="82"/>
      <c r="BY66" s="82"/>
      <c r="BZ66" s="82"/>
      <c r="CA66" s="82"/>
      <c r="CB66" s="82"/>
      <c r="CC66" s="82"/>
      <c r="CD66" s="82"/>
      <c r="CE66" s="82"/>
      <c r="CF66" s="82"/>
      <c r="CG66" s="82"/>
      <c r="CH66" s="82"/>
      <c r="CI66" s="82"/>
      <c r="CJ66" s="82"/>
      <c r="CK66" s="82"/>
    </row>
    <row r="67" spans="1:89">
      <c r="A67" t="s">
        <v>2222</v>
      </c>
      <c r="C67" s="55">
        <v>0</v>
      </c>
      <c r="D67" s="55">
        <v>0</v>
      </c>
      <c r="E67" s="55">
        <v>0</v>
      </c>
      <c r="F67" s="55">
        <v>0</v>
      </c>
      <c r="G67" s="55">
        <v>0</v>
      </c>
      <c r="H67" s="94" t="s">
        <v>2265</v>
      </c>
      <c r="I67" s="55">
        <v>1195</v>
      </c>
      <c r="J67" s="55">
        <v>100</v>
      </c>
      <c r="K67" s="40">
        <f>I67-J67</f>
        <v>1095</v>
      </c>
      <c r="L67" s="151">
        <f t="shared" si="65"/>
        <v>0.7</v>
      </c>
      <c r="M67" s="95">
        <f t="shared" si="66"/>
        <v>766.5</v>
      </c>
      <c r="P67" s="82"/>
      <c r="Q67" s="82"/>
      <c r="U67" s="40">
        <v>45</v>
      </c>
      <c r="W67" s="82"/>
      <c r="X67" s="82"/>
      <c r="Y67" s="82"/>
      <c r="Z67" s="82"/>
      <c r="AA67" s="82"/>
      <c r="AB67" s="82"/>
      <c r="AC67" s="82"/>
      <c r="AD67" s="82"/>
      <c r="AE67" s="82"/>
      <c r="AF67" s="82"/>
      <c r="AG67" s="82"/>
      <c r="AH67" s="82"/>
      <c r="AI67" s="82"/>
      <c r="AJ67" s="82"/>
      <c r="AK67" s="82"/>
      <c r="AL67" s="82"/>
      <c r="AM67" s="82"/>
      <c r="AN67" s="82"/>
      <c r="AO67" s="82"/>
      <c r="AP67" s="82"/>
      <c r="AQ67" s="82"/>
      <c r="AR67" s="82"/>
      <c r="AS67" s="82"/>
      <c r="AT67" s="82"/>
      <c r="AU67" s="82"/>
      <c r="AV67" s="82"/>
      <c r="AW67" s="82"/>
      <c r="AX67" s="82"/>
      <c r="AY67" s="82"/>
      <c r="AZ67" s="82"/>
      <c r="BA67" s="82"/>
      <c r="BB67" s="82"/>
      <c r="BC67" s="82"/>
      <c r="BD67" s="82"/>
      <c r="BE67" s="82"/>
      <c r="BF67" s="82"/>
      <c r="BG67" s="82"/>
      <c r="BH67" s="82"/>
      <c r="BI67" s="82"/>
      <c r="BJ67" s="82"/>
      <c r="BK67" s="82"/>
      <c r="BL67" s="82"/>
      <c r="BM67" s="82"/>
      <c r="BN67" s="82"/>
      <c r="BO67" s="82"/>
      <c r="BP67" s="82"/>
      <c r="BQ67" s="82"/>
      <c r="BR67" s="82"/>
      <c r="BS67" s="82"/>
      <c r="BT67" s="82"/>
      <c r="BU67" s="82"/>
      <c r="BV67" s="82"/>
      <c r="BW67" s="82"/>
      <c r="BX67" s="82"/>
      <c r="BY67" s="82"/>
      <c r="BZ67" s="82"/>
      <c r="CA67" s="82"/>
      <c r="CB67" s="82"/>
      <c r="CC67" s="82"/>
      <c r="CD67" s="82"/>
      <c r="CE67" s="82"/>
      <c r="CF67" s="82"/>
      <c r="CG67" s="82"/>
      <c r="CH67" s="82"/>
      <c r="CI67" s="82"/>
      <c r="CJ67" s="82"/>
      <c r="CK67" s="82"/>
    </row>
    <row r="68" spans="1:89">
      <c r="A68" t="s">
        <v>2221</v>
      </c>
      <c r="C68" s="55">
        <v>0</v>
      </c>
      <c r="D68" s="55">
        <v>0</v>
      </c>
      <c r="E68" s="55">
        <v>0</v>
      </c>
      <c r="F68" s="55">
        <v>0</v>
      </c>
      <c r="G68" s="55">
        <v>0</v>
      </c>
      <c r="H68" s="94" t="s">
        <v>2237</v>
      </c>
      <c r="I68" s="55">
        <v>1000</v>
      </c>
      <c r="J68" s="40">
        <v>0</v>
      </c>
      <c r="K68" s="40">
        <f>I68-J68</f>
        <v>1000</v>
      </c>
      <c r="L68" s="151">
        <v>0.8</v>
      </c>
      <c r="M68" s="95">
        <f>K68*L68</f>
        <v>800</v>
      </c>
      <c r="P68" s="82"/>
      <c r="Q68" s="82"/>
      <c r="R68" s="40" t="s">
        <v>2266</v>
      </c>
      <c r="S68" s="40">
        <v>135</v>
      </c>
      <c r="T68" s="40" t="s">
        <v>2267</v>
      </c>
      <c r="U68" s="40">
        <f>S68/U67</f>
        <v>3</v>
      </c>
      <c r="W68" s="82"/>
      <c r="X68" s="82"/>
      <c r="Y68" s="82"/>
      <c r="Z68" s="82"/>
      <c r="AA68" s="82"/>
      <c r="AB68" s="82"/>
      <c r="AC68" s="82"/>
      <c r="AD68" s="82"/>
      <c r="AE68" s="82"/>
      <c r="AF68" s="82"/>
      <c r="AG68" s="82"/>
      <c r="AH68" s="82"/>
      <c r="AI68" s="82"/>
      <c r="AJ68" s="82"/>
      <c r="AK68" s="82"/>
      <c r="AL68" s="82"/>
      <c r="AM68" s="82"/>
      <c r="AN68" s="82"/>
      <c r="AO68" s="82"/>
      <c r="AP68" s="82"/>
      <c r="AQ68" s="82"/>
      <c r="AR68" s="82"/>
      <c r="AS68" s="82"/>
      <c r="AT68" s="82"/>
      <c r="AU68" s="82"/>
      <c r="AV68" s="82"/>
      <c r="AW68" s="82"/>
      <c r="AX68" s="82"/>
      <c r="AY68" s="82"/>
      <c r="AZ68" s="82"/>
      <c r="BA68" s="82"/>
      <c r="BB68" s="82"/>
      <c r="BC68" s="82"/>
      <c r="BD68" s="82"/>
      <c r="BE68" s="82"/>
      <c r="BF68" s="82"/>
      <c r="BG68" s="82"/>
      <c r="BH68" s="82"/>
      <c r="BI68" s="82"/>
      <c r="BJ68" s="82"/>
      <c r="BK68" s="82"/>
      <c r="BL68" s="82"/>
      <c r="BM68" s="82"/>
      <c r="BN68" s="82"/>
      <c r="BO68" s="82"/>
      <c r="BP68" s="82"/>
      <c r="BQ68" s="82"/>
      <c r="BR68" s="82"/>
      <c r="BS68" s="82"/>
      <c r="BT68" s="82"/>
      <c r="BU68" s="82"/>
      <c r="BV68" s="82"/>
      <c r="BW68" s="82"/>
      <c r="BX68" s="82"/>
      <c r="BY68" s="82"/>
      <c r="BZ68" s="82"/>
      <c r="CA68" s="82"/>
      <c r="CB68" s="82"/>
      <c r="CC68" s="82"/>
      <c r="CD68" s="82"/>
      <c r="CE68" s="82"/>
      <c r="CF68" s="82"/>
      <c r="CG68" s="82"/>
      <c r="CH68" s="82"/>
      <c r="CI68" s="82"/>
      <c r="CJ68" s="82"/>
      <c r="CK68" s="82"/>
    </row>
    <row r="69" spans="1:89">
      <c r="A69" t="s">
        <v>2211</v>
      </c>
      <c r="C69" s="55">
        <v>0</v>
      </c>
      <c r="D69" s="55">
        <v>0</v>
      </c>
      <c r="E69" s="55">
        <v>0</v>
      </c>
      <c r="F69" s="55">
        <v>0</v>
      </c>
      <c r="G69" s="55">
        <v>0</v>
      </c>
      <c r="H69" s="94" t="s">
        <v>2238</v>
      </c>
      <c r="I69" s="55">
        <v>1250</v>
      </c>
      <c r="J69" s="40">
        <v>0</v>
      </c>
      <c r="K69" s="40">
        <f>I69-J69</f>
        <v>1250</v>
      </c>
      <c r="L69" s="151">
        <v>0.8</v>
      </c>
      <c r="M69" s="95">
        <f>K69*L69</f>
        <v>1000</v>
      </c>
      <c r="P69" s="82"/>
      <c r="Q69" s="82"/>
      <c r="S69" s="40">
        <v>8</v>
      </c>
      <c r="T69" s="40" t="s">
        <v>2268</v>
      </c>
      <c r="U69" s="40">
        <f>U67*S69</f>
        <v>360</v>
      </c>
      <c r="W69" s="82"/>
      <c r="X69" s="82"/>
      <c r="Y69" s="82"/>
      <c r="Z69" s="82"/>
      <c r="AA69" s="82"/>
      <c r="AB69" s="82"/>
      <c r="AC69" s="82"/>
      <c r="AD69" s="82"/>
      <c r="AE69" s="82"/>
      <c r="AF69" s="82"/>
      <c r="AG69" s="82"/>
      <c r="AH69" s="82"/>
      <c r="AI69" s="82"/>
      <c r="AJ69" s="82"/>
      <c r="AK69" s="82"/>
      <c r="AL69" s="82"/>
      <c r="AM69" s="82"/>
      <c r="AN69" s="82"/>
      <c r="AO69" s="82"/>
      <c r="AP69" s="82"/>
      <c r="AQ69" s="82"/>
      <c r="AR69" s="82"/>
      <c r="AS69" s="82"/>
      <c r="AT69" s="82"/>
      <c r="AU69" s="82"/>
      <c r="AV69" s="82"/>
      <c r="AW69" s="82"/>
      <c r="AX69" s="82"/>
      <c r="AY69" s="82"/>
      <c r="AZ69" s="82"/>
      <c r="BA69" s="82"/>
      <c r="BB69" s="82"/>
      <c r="BC69" s="82"/>
      <c r="BD69" s="82"/>
      <c r="BE69" s="82"/>
      <c r="BF69" s="82"/>
      <c r="BG69" s="82"/>
      <c r="BH69" s="82"/>
      <c r="BI69" s="82"/>
      <c r="BJ69" s="82"/>
      <c r="BK69" s="82"/>
      <c r="BL69" s="82"/>
      <c r="BM69" s="82"/>
      <c r="BN69" s="82"/>
      <c r="BO69" s="82"/>
      <c r="BP69" s="82"/>
      <c r="BQ69" s="82"/>
      <c r="BR69" s="82"/>
      <c r="BS69" s="82"/>
      <c r="BT69" s="82"/>
      <c r="BU69" s="82"/>
      <c r="BV69" s="82"/>
      <c r="BW69" s="82"/>
      <c r="BX69" s="82"/>
      <c r="BY69" s="82"/>
      <c r="BZ69" s="82"/>
      <c r="CA69" s="82"/>
      <c r="CB69" s="82"/>
      <c r="CC69" s="82"/>
      <c r="CD69" s="82"/>
      <c r="CE69" s="82"/>
      <c r="CF69" s="82"/>
      <c r="CG69" s="82"/>
      <c r="CH69" s="82"/>
      <c r="CI69" s="82"/>
      <c r="CJ69" s="82"/>
      <c r="CK69" s="82"/>
    </row>
    <row r="70" spans="1:89">
      <c r="H70" s="94" t="s">
        <v>2239</v>
      </c>
      <c r="I70" s="55">
        <v>1500</v>
      </c>
      <c r="J70" s="40">
        <v>0</v>
      </c>
      <c r="K70" s="40">
        <f t="shared" ref="K70:K71" si="67">I70-J70</f>
        <v>1500</v>
      </c>
      <c r="L70" s="151">
        <v>0.8</v>
      </c>
      <c r="M70" s="95">
        <f t="shared" ref="M70:M71" si="68">K70*L70</f>
        <v>1200</v>
      </c>
      <c r="P70" s="82"/>
      <c r="Q70" s="82"/>
      <c r="S70" s="40">
        <v>5</v>
      </c>
      <c r="T70" s="40" t="s">
        <v>2268</v>
      </c>
      <c r="U70" s="40">
        <f>U67*S70</f>
        <v>225</v>
      </c>
      <c r="W70" s="82"/>
      <c r="X70" s="82"/>
      <c r="Y70" s="82"/>
      <c r="Z70" s="82"/>
      <c r="AA70" s="82"/>
      <c r="AB70" s="82"/>
      <c r="AC70" s="82"/>
      <c r="AD70" s="82"/>
      <c r="AE70" s="82"/>
      <c r="AF70" s="82"/>
      <c r="AG70" s="82"/>
      <c r="AH70" s="82"/>
      <c r="AI70" s="82"/>
      <c r="AJ70" s="82"/>
      <c r="AK70" s="82"/>
      <c r="AL70" s="82"/>
      <c r="AM70" s="82"/>
      <c r="AN70" s="82"/>
      <c r="AO70" s="82"/>
      <c r="AP70" s="82"/>
      <c r="AQ70" s="82"/>
      <c r="AR70" s="82"/>
      <c r="AS70" s="82"/>
      <c r="AT70" s="82"/>
      <c r="AU70" s="82"/>
      <c r="AV70" s="82"/>
      <c r="AW70" s="82"/>
      <c r="AX70" s="82"/>
      <c r="AY70" s="82"/>
      <c r="AZ70" s="82"/>
      <c r="BA70" s="82"/>
      <c r="BB70" s="82"/>
      <c r="BC70" s="82"/>
      <c r="BD70" s="82"/>
      <c r="BE70" s="82"/>
      <c r="BF70" s="82"/>
      <c r="BG70" s="82"/>
      <c r="BH70" s="82"/>
      <c r="BI70" s="82"/>
      <c r="BJ70" s="82"/>
      <c r="BK70" s="82"/>
      <c r="BL70" s="82"/>
      <c r="BM70" s="82"/>
      <c r="BN70" s="82"/>
      <c r="BO70" s="82"/>
      <c r="BP70" s="82"/>
      <c r="BQ70" s="82"/>
      <c r="BR70" s="82"/>
      <c r="BS70" s="82"/>
      <c r="BT70" s="82"/>
      <c r="BU70" s="82"/>
      <c r="BV70" s="82"/>
      <c r="BW70" s="82"/>
      <c r="BX70" s="82"/>
      <c r="BY70" s="82"/>
      <c r="BZ70" s="82"/>
      <c r="CA70" s="82"/>
      <c r="CB70" s="82"/>
      <c r="CC70" s="82"/>
      <c r="CD70" s="82"/>
      <c r="CE70" s="82"/>
      <c r="CF70" s="82"/>
      <c r="CG70" s="82"/>
      <c r="CH70" s="82"/>
      <c r="CI70" s="82"/>
      <c r="CJ70" s="82"/>
      <c r="CK70" s="82"/>
    </row>
    <row r="71" spans="1:89">
      <c r="A71" t="s">
        <v>2217</v>
      </c>
      <c r="C71" s="56">
        <v>0</v>
      </c>
      <c r="H71" s="94" t="s">
        <v>2240</v>
      </c>
      <c r="I71" s="55">
        <v>2000</v>
      </c>
      <c r="J71" s="40">
        <v>0</v>
      </c>
      <c r="K71" s="40">
        <f t="shared" si="67"/>
        <v>2000</v>
      </c>
      <c r="L71" s="151">
        <v>0.8</v>
      </c>
      <c r="M71" s="95">
        <f t="shared" si="68"/>
        <v>1600</v>
      </c>
      <c r="P71" s="82"/>
      <c r="Q71" s="82"/>
      <c r="W71" s="82"/>
      <c r="X71" s="82"/>
      <c r="Y71" s="82"/>
      <c r="Z71" s="82"/>
      <c r="AA71" s="82"/>
      <c r="AB71" s="82"/>
      <c r="AC71" s="82"/>
      <c r="AD71" s="82"/>
      <c r="AE71" s="82"/>
      <c r="AF71" s="82"/>
      <c r="AG71" s="82"/>
      <c r="AH71" s="82"/>
      <c r="AI71" s="82"/>
      <c r="AJ71" s="82"/>
      <c r="AK71" s="82"/>
      <c r="AL71" s="82"/>
      <c r="AM71" s="82"/>
      <c r="AN71" s="82"/>
      <c r="AO71" s="82"/>
      <c r="AP71" s="82"/>
      <c r="AQ71" s="82"/>
      <c r="AR71" s="82"/>
      <c r="AS71" s="82"/>
      <c r="AT71" s="82"/>
      <c r="AU71" s="82"/>
      <c r="AV71" s="82"/>
      <c r="AW71" s="82"/>
      <c r="AX71" s="82"/>
      <c r="AY71" s="82"/>
      <c r="AZ71" s="82"/>
      <c r="BA71" s="82"/>
      <c r="BB71" s="82"/>
      <c r="BC71" s="82"/>
      <c r="BD71" s="82"/>
      <c r="BE71" s="82"/>
      <c r="BF71" s="82"/>
      <c r="BG71" s="82"/>
      <c r="BH71" s="82"/>
      <c r="BI71" s="82"/>
      <c r="BJ71" s="82"/>
      <c r="BK71" s="82"/>
      <c r="BL71" s="82"/>
      <c r="BM71" s="82"/>
      <c r="BN71" s="82"/>
      <c r="BO71" s="82"/>
      <c r="BP71" s="82"/>
      <c r="BQ71" s="82"/>
      <c r="BR71" s="82"/>
      <c r="BS71" s="82"/>
      <c r="BT71" s="82"/>
      <c r="BU71" s="82"/>
      <c r="BV71" s="82"/>
      <c r="BW71" s="82"/>
      <c r="BX71" s="82"/>
      <c r="BY71" s="82"/>
      <c r="BZ71" s="82"/>
      <c r="CA71" s="82"/>
      <c r="CB71" s="82"/>
      <c r="CC71" s="82"/>
      <c r="CD71" s="82"/>
      <c r="CE71" s="82"/>
      <c r="CF71" s="82"/>
      <c r="CG71" s="82"/>
      <c r="CH71" s="82"/>
      <c r="CI71" s="82"/>
      <c r="CJ71" s="82"/>
      <c r="CK71" s="82"/>
    </row>
    <row r="72" spans="1:89">
      <c r="E72" s="82"/>
      <c r="F72" s="82"/>
      <c r="G72" s="82"/>
      <c r="H72" s="94"/>
      <c r="I72" s="40">
        <f>SUM(I63:I71)</f>
        <v>8134</v>
      </c>
      <c r="J72" s="40">
        <f>SUM(J63:J68)</f>
        <v>220</v>
      </c>
      <c r="M72" s="95">
        <f>SUM(M63:M71)</f>
        <v>6114.8</v>
      </c>
      <c r="P72" s="82"/>
      <c r="Q72" s="82"/>
      <c r="R72" s="40" t="s">
        <v>9056</v>
      </c>
      <c r="S72" s="40">
        <v>695</v>
      </c>
      <c r="T72" s="40">
        <v>5</v>
      </c>
      <c r="U72" s="40">
        <f>S72/T72</f>
        <v>139</v>
      </c>
      <c r="V72" s="84" t="s">
        <v>9057</v>
      </c>
      <c r="W72" s="82"/>
      <c r="X72" s="82"/>
      <c r="Y72" s="82"/>
      <c r="Z72" s="82"/>
      <c r="AA72" s="82"/>
      <c r="AB72" s="82"/>
      <c r="AC72" s="82"/>
      <c r="AD72" s="82"/>
      <c r="AE72" s="82"/>
      <c r="AF72" s="82"/>
      <c r="AG72" s="82"/>
      <c r="AH72" s="82"/>
      <c r="AI72" s="82"/>
      <c r="AJ72" s="82"/>
      <c r="AK72" s="82"/>
      <c r="AL72" s="82"/>
      <c r="AM72" s="82"/>
      <c r="AN72" s="82"/>
      <c r="AO72" s="82"/>
      <c r="AP72" s="82"/>
      <c r="AQ72" s="82"/>
      <c r="AR72" s="82"/>
      <c r="AS72" s="82"/>
      <c r="AT72" s="82"/>
      <c r="AU72" s="82"/>
      <c r="AV72" s="82"/>
      <c r="AW72" s="82"/>
      <c r="AX72" s="82"/>
      <c r="AY72" s="82"/>
      <c r="AZ72" s="82"/>
      <c r="BA72" s="82"/>
      <c r="BB72" s="82"/>
      <c r="BC72" s="82"/>
      <c r="BD72" s="82"/>
      <c r="BE72" s="82"/>
      <c r="BF72" s="82"/>
      <c r="BG72" s="82"/>
      <c r="BH72" s="82"/>
      <c r="BI72" s="82"/>
      <c r="BJ72" s="82"/>
      <c r="BK72" s="82"/>
      <c r="BL72" s="82"/>
      <c r="BM72" s="82"/>
      <c r="BN72" s="82"/>
      <c r="BO72" s="82"/>
      <c r="BP72" s="82"/>
      <c r="BQ72" s="82"/>
      <c r="BR72" s="82"/>
      <c r="BS72" s="82"/>
      <c r="BT72" s="82"/>
      <c r="BU72" s="82"/>
      <c r="BV72" s="82"/>
      <c r="BW72" s="82"/>
      <c r="BX72" s="82"/>
      <c r="BY72" s="82"/>
      <c r="BZ72" s="82"/>
      <c r="CA72" s="82"/>
      <c r="CB72" s="82"/>
      <c r="CC72" s="82"/>
      <c r="CD72" s="82"/>
      <c r="CE72" s="82"/>
      <c r="CF72" s="82"/>
      <c r="CG72" s="82"/>
      <c r="CH72" s="82"/>
      <c r="CI72" s="82"/>
      <c r="CJ72" s="82"/>
      <c r="CK72" s="82"/>
    </row>
    <row r="73" spans="1:89">
      <c r="E73" s="82"/>
      <c r="F73" s="82"/>
      <c r="G73" s="82"/>
      <c r="H73" s="94"/>
      <c r="M73" s="95"/>
      <c r="P73" s="82"/>
      <c r="Q73" s="82"/>
      <c r="S73" s="40">
        <v>35</v>
      </c>
      <c r="V73" s="84" t="s">
        <v>9058</v>
      </c>
      <c r="W73" s="82"/>
      <c r="X73" s="82"/>
      <c r="Y73" s="82"/>
      <c r="Z73" s="82"/>
      <c r="AA73" s="82"/>
      <c r="AB73" s="82"/>
      <c r="AC73" s="82"/>
      <c r="AD73" s="82"/>
      <c r="AE73" s="82"/>
      <c r="AF73" s="82"/>
      <c r="AG73" s="82"/>
      <c r="AH73" s="82"/>
      <c r="AI73" s="82"/>
      <c r="AJ73" s="82"/>
      <c r="AK73" s="82"/>
      <c r="AL73" s="82"/>
      <c r="AM73" s="82"/>
      <c r="AN73" s="82"/>
      <c r="AO73" s="82"/>
      <c r="AP73" s="82"/>
      <c r="AQ73" s="82"/>
      <c r="AR73" s="82"/>
      <c r="AS73" s="82"/>
      <c r="AT73" s="82"/>
      <c r="AU73" s="82"/>
      <c r="AV73" s="82"/>
      <c r="AW73" s="82"/>
      <c r="AX73" s="82"/>
      <c r="AY73" s="82"/>
      <c r="AZ73" s="82"/>
      <c r="BA73" s="82"/>
      <c r="BB73" s="82"/>
      <c r="BC73" s="82"/>
      <c r="BD73" s="82"/>
      <c r="BE73" s="82"/>
      <c r="BF73" s="82"/>
      <c r="BG73" s="82"/>
      <c r="BH73" s="82"/>
      <c r="BI73" s="82"/>
      <c r="BJ73" s="82"/>
      <c r="BK73" s="82"/>
      <c r="BL73" s="82"/>
      <c r="BM73" s="82"/>
      <c r="BN73" s="82"/>
      <c r="BO73" s="82"/>
      <c r="BP73" s="82"/>
      <c r="BQ73" s="82"/>
      <c r="BR73" s="82"/>
      <c r="BS73" s="82"/>
      <c r="BT73" s="82"/>
      <c r="BU73" s="82"/>
      <c r="BV73" s="82"/>
      <c r="BW73" s="82"/>
      <c r="BX73" s="82"/>
      <c r="BY73" s="82"/>
      <c r="BZ73" s="82"/>
      <c r="CA73" s="82"/>
      <c r="CB73" s="82"/>
      <c r="CC73" s="82"/>
      <c r="CD73" s="82"/>
      <c r="CE73" s="82"/>
      <c r="CF73" s="82"/>
      <c r="CG73" s="82"/>
      <c r="CH73" s="82"/>
      <c r="CI73" s="82"/>
      <c r="CJ73" s="82"/>
      <c r="CK73" s="82"/>
    </row>
    <row r="74" spans="1:89">
      <c r="E74" s="82"/>
      <c r="F74" s="82"/>
      <c r="G74" s="82"/>
      <c r="H74" s="94" t="s">
        <v>2206</v>
      </c>
      <c r="I74" s="152">
        <v>75000</v>
      </c>
      <c r="M74" s="95"/>
      <c r="P74" s="82"/>
      <c r="Q74" s="82"/>
      <c r="S74" s="153">
        <v>0.02</v>
      </c>
      <c r="V74" s="84" t="s">
        <v>9059</v>
      </c>
      <c r="W74" s="82"/>
      <c r="X74" s="82"/>
      <c r="Y74" s="82"/>
      <c r="Z74" s="82"/>
      <c r="AA74" s="82"/>
      <c r="AB74" s="82"/>
      <c r="AC74" s="82"/>
      <c r="AD74" s="82"/>
      <c r="AE74" s="82"/>
      <c r="AF74" s="82"/>
      <c r="AG74" s="82"/>
      <c r="AH74" s="82"/>
      <c r="AI74" s="82"/>
      <c r="AJ74" s="82"/>
      <c r="AK74" s="82"/>
      <c r="AL74" s="82"/>
      <c r="AM74" s="82"/>
      <c r="AN74" s="82"/>
      <c r="AO74" s="82"/>
      <c r="AP74" s="82"/>
      <c r="AQ74" s="82"/>
      <c r="AR74" s="82"/>
      <c r="AS74" s="82"/>
      <c r="AT74" s="82"/>
      <c r="AU74" s="82"/>
      <c r="AV74" s="82"/>
      <c r="AW74" s="82"/>
      <c r="AX74" s="82"/>
      <c r="AY74" s="82"/>
      <c r="AZ74" s="82"/>
      <c r="BA74" s="82"/>
      <c r="BB74" s="82"/>
      <c r="BC74" s="82"/>
      <c r="BD74" s="82"/>
      <c r="BE74" s="82"/>
      <c r="BF74" s="82"/>
      <c r="BG74" s="82"/>
      <c r="BH74" s="82"/>
      <c r="BI74" s="82"/>
      <c r="BJ74" s="82"/>
      <c r="BK74" s="82"/>
      <c r="BL74" s="82"/>
      <c r="BM74" s="82"/>
      <c r="BN74" s="82"/>
      <c r="BO74" s="82"/>
      <c r="BP74" s="82"/>
      <c r="BQ74" s="82"/>
      <c r="BR74" s="82"/>
      <c r="BS74" s="82"/>
      <c r="BT74" s="82"/>
      <c r="BU74" s="82"/>
      <c r="BV74" s="82"/>
      <c r="BW74" s="82"/>
      <c r="BX74" s="82"/>
      <c r="BY74" s="82"/>
      <c r="BZ74" s="82"/>
      <c r="CA74" s="82"/>
      <c r="CB74" s="82"/>
      <c r="CC74" s="82"/>
      <c r="CD74" s="82"/>
      <c r="CE74" s="82"/>
      <c r="CF74" s="82"/>
      <c r="CG74" s="82"/>
      <c r="CH74" s="82"/>
      <c r="CI74" s="82"/>
      <c r="CJ74" s="82"/>
      <c r="CK74" s="82"/>
    </row>
    <row r="75" spans="1:89" ht="15" thickBot="1">
      <c r="E75" s="82"/>
      <c r="F75" s="82"/>
      <c r="G75" s="82"/>
      <c r="H75" s="154" t="s">
        <v>2205</v>
      </c>
      <c r="I75" s="155">
        <f>M72/I74</f>
        <v>8.1530666666666668E-2</v>
      </c>
      <c r="J75" s="156"/>
      <c r="K75" s="156"/>
      <c r="L75" s="156"/>
      <c r="M75" s="157"/>
      <c r="P75" s="82"/>
      <c r="Q75" s="82"/>
      <c r="W75" s="82"/>
      <c r="X75" s="82"/>
      <c r="Y75" s="82"/>
      <c r="Z75" s="82"/>
      <c r="AA75" s="82"/>
      <c r="AB75" s="82"/>
      <c r="AC75" s="82"/>
      <c r="AD75" s="82"/>
      <c r="AE75" s="82"/>
      <c r="AF75" s="82"/>
      <c r="AG75" s="82"/>
      <c r="AH75" s="82"/>
      <c r="AI75" s="82"/>
      <c r="AJ75" s="82"/>
      <c r="AK75" s="82"/>
      <c r="AL75" s="82"/>
      <c r="AM75" s="82"/>
      <c r="AN75" s="82"/>
      <c r="AO75" s="82"/>
      <c r="AP75" s="82"/>
      <c r="AQ75" s="82"/>
      <c r="AR75" s="82"/>
      <c r="AS75" s="82"/>
      <c r="AT75" s="82"/>
      <c r="AU75" s="82"/>
      <c r="AV75" s="82"/>
      <c r="AW75" s="82"/>
      <c r="AX75" s="82"/>
      <c r="AY75" s="82"/>
      <c r="AZ75" s="82"/>
      <c r="BA75" s="82"/>
      <c r="BB75" s="82"/>
      <c r="BC75" s="82"/>
      <c r="BD75" s="82"/>
      <c r="BE75" s="82"/>
      <c r="BF75" s="82"/>
      <c r="BG75" s="82"/>
      <c r="BH75" s="82"/>
      <c r="BI75" s="82"/>
      <c r="BJ75" s="82"/>
      <c r="BK75" s="82"/>
      <c r="BL75" s="82"/>
      <c r="BM75" s="82"/>
      <c r="BN75" s="82"/>
      <c r="BO75" s="82"/>
      <c r="BP75" s="82"/>
      <c r="BQ75" s="82"/>
      <c r="BR75" s="82"/>
      <c r="BS75" s="82"/>
      <c r="BT75" s="82"/>
      <c r="BU75" s="82"/>
      <c r="BV75" s="82"/>
      <c r="BW75" s="82"/>
      <c r="BX75" s="82"/>
      <c r="BY75" s="82"/>
      <c r="BZ75" s="82"/>
      <c r="CA75" s="82"/>
      <c r="CB75" s="82"/>
      <c r="CC75" s="82"/>
      <c r="CD75" s="82"/>
      <c r="CE75" s="82"/>
      <c r="CF75" s="82"/>
      <c r="CG75" s="82"/>
      <c r="CH75" s="82"/>
      <c r="CI75" s="82"/>
      <c r="CJ75" s="82"/>
      <c r="CK75" s="82"/>
    </row>
    <row r="76" spans="1:89">
      <c r="E76" s="82"/>
      <c r="F76" s="82"/>
      <c r="G76" s="82"/>
      <c r="I76" s="158"/>
      <c r="M76" s="159"/>
      <c r="P76" s="82"/>
      <c r="Q76" s="82"/>
      <c r="R76" s="40" t="s">
        <v>9060</v>
      </c>
      <c r="S76" s="40">
        <v>160</v>
      </c>
      <c r="T76" s="40" t="s">
        <v>9061</v>
      </c>
      <c r="W76" s="82"/>
      <c r="X76" s="82"/>
      <c r="Y76" s="82"/>
      <c r="Z76" s="82"/>
      <c r="AA76" s="82"/>
      <c r="AB76" s="82"/>
      <c r="AC76" s="82"/>
      <c r="AD76" s="82"/>
      <c r="AE76" s="82"/>
      <c r="AF76" s="82"/>
      <c r="AG76" s="82"/>
      <c r="AH76" s="82"/>
      <c r="AI76" s="82"/>
      <c r="AJ76" s="82"/>
      <c r="AK76" s="82"/>
      <c r="AL76" s="82"/>
      <c r="AM76" s="82"/>
      <c r="AN76" s="82"/>
      <c r="AO76" s="82"/>
      <c r="AP76" s="82"/>
      <c r="AQ76" s="82"/>
      <c r="AR76" s="82"/>
      <c r="AS76" s="82"/>
      <c r="AT76" s="82"/>
      <c r="AU76" s="82"/>
      <c r="AV76" s="82"/>
      <c r="AW76" s="82"/>
      <c r="AX76" s="82"/>
      <c r="AY76" s="82"/>
      <c r="AZ76" s="82"/>
      <c r="BA76" s="82"/>
      <c r="BB76" s="82"/>
      <c r="BC76" s="82"/>
      <c r="BD76" s="82"/>
      <c r="BE76" s="82"/>
      <c r="BF76" s="82"/>
      <c r="BG76" s="82"/>
      <c r="BH76" s="82"/>
      <c r="BI76" s="82"/>
      <c r="BJ76" s="82"/>
      <c r="BK76" s="82"/>
      <c r="BL76" s="82"/>
      <c r="BM76" s="82"/>
      <c r="BN76" s="82"/>
      <c r="BO76" s="82"/>
      <c r="BP76" s="82"/>
      <c r="BQ76" s="82"/>
      <c r="BR76" s="82"/>
      <c r="BS76" s="82"/>
      <c r="BT76" s="82"/>
      <c r="BU76" s="82"/>
      <c r="BV76" s="82"/>
      <c r="BW76" s="82"/>
      <c r="BX76" s="82"/>
      <c r="BY76" s="82"/>
      <c r="BZ76" s="82"/>
      <c r="CA76" s="82"/>
      <c r="CB76" s="82"/>
      <c r="CC76" s="82"/>
      <c r="CD76" s="82"/>
      <c r="CE76" s="82"/>
      <c r="CF76" s="82"/>
      <c r="CG76" s="82"/>
      <c r="CH76" s="82"/>
      <c r="CI76" s="82"/>
      <c r="CJ76" s="82"/>
      <c r="CK76" s="82"/>
    </row>
    <row r="77" spans="1:89">
      <c r="E77" s="82"/>
      <c r="F77" s="82"/>
      <c r="G77" s="82"/>
      <c r="I77" s="158"/>
      <c r="M77" s="159"/>
      <c r="P77" s="82"/>
      <c r="Q77" s="82"/>
      <c r="W77" s="82"/>
      <c r="X77" s="82"/>
      <c r="Y77" s="82"/>
      <c r="Z77" s="82"/>
      <c r="AA77" s="82"/>
      <c r="AB77" s="82"/>
      <c r="AC77" s="82"/>
      <c r="AD77" s="82"/>
      <c r="AE77" s="82"/>
      <c r="AF77" s="82"/>
      <c r="AG77" s="82"/>
      <c r="AH77" s="82"/>
      <c r="AI77" s="82"/>
      <c r="AJ77" s="82"/>
      <c r="AK77" s="82"/>
      <c r="AL77" s="82"/>
      <c r="AM77" s="82"/>
      <c r="AN77" s="82"/>
      <c r="AO77" s="82"/>
      <c r="AP77" s="82"/>
      <c r="AQ77" s="82"/>
      <c r="AR77" s="82"/>
      <c r="AS77" s="82"/>
      <c r="AT77" s="82"/>
      <c r="AU77" s="82"/>
      <c r="AV77" s="82"/>
      <c r="AW77" s="82"/>
      <c r="AX77" s="82"/>
      <c r="AY77" s="82"/>
      <c r="AZ77" s="82"/>
      <c r="BA77" s="82"/>
      <c r="BB77" s="82"/>
      <c r="BC77" s="82"/>
      <c r="BD77" s="82"/>
      <c r="BE77" s="82"/>
      <c r="BF77" s="82"/>
      <c r="BG77" s="82"/>
      <c r="BH77" s="82"/>
      <c r="BI77" s="82"/>
      <c r="BJ77" s="82"/>
      <c r="BK77" s="82"/>
      <c r="BL77" s="82"/>
      <c r="BM77" s="82"/>
      <c r="BN77" s="82"/>
      <c r="BO77" s="82"/>
      <c r="BP77" s="82"/>
      <c r="BQ77" s="82"/>
      <c r="BR77" s="82"/>
      <c r="BS77" s="82"/>
      <c r="BT77" s="82"/>
      <c r="BU77" s="82"/>
      <c r="BV77" s="82"/>
      <c r="BW77" s="82"/>
      <c r="BX77" s="82"/>
      <c r="BY77" s="82"/>
      <c r="BZ77" s="82"/>
      <c r="CA77" s="82"/>
      <c r="CB77" s="82"/>
      <c r="CC77" s="82"/>
      <c r="CD77" s="82"/>
      <c r="CE77" s="82"/>
      <c r="CF77" s="82"/>
      <c r="CG77" s="82"/>
      <c r="CH77" s="82"/>
      <c r="CI77" s="82"/>
      <c r="CJ77" s="82"/>
      <c r="CK77" s="82"/>
    </row>
    <row r="78" spans="1:89">
      <c r="E78" s="82"/>
      <c r="F78" s="82"/>
      <c r="G78" s="82"/>
      <c r="I78" s="158"/>
      <c r="M78" s="159"/>
      <c r="P78" s="82"/>
      <c r="Q78" s="82"/>
      <c r="W78" s="82"/>
      <c r="X78" s="82"/>
      <c r="Y78" s="82"/>
      <c r="Z78" s="82"/>
      <c r="AA78" s="82"/>
      <c r="AB78" s="82"/>
      <c r="AC78" s="82"/>
      <c r="AD78" s="82"/>
      <c r="AE78" s="82"/>
      <c r="AF78" s="82"/>
      <c r="AG78" s="82"/>
      <c r="AH78" s="82"/>
      <c r="AI78" s="82"/>
      <c r="AJ78" s="82"/>
      <c r="AK78" s="82"/>
      <c r="AL78" s="82"/>
      <c r="AM78" s="82"/>
      <c r="AN78" s="82"/>
      <c r="AO78" s="82"/>
      <c r="AP78" s="82"/>
      <c r="AQ78" s="82"/>
      <c r="AR78" s="82"/>
      <c r="AS78" s="82"/>
      <c r="AT78" s="82"/>
      <c r="AU78" s="82"/>
      <c r="AV78" s="82"/>
      <c r="AW78" s="82"/>
      <c r="AX78" s="82"/>
      <c r="AY78" s="82"/>
      <c r="AZ78" s="82"/>
      <c r="BA78" s="82"/>
      <c r="BB78" s="82"/>
      <c r="BC78" s="82"/>
      <c r="BD78" s="82"/>
      <c r="BE78" s="82"/>
      <c r="BF78" s="82"/>
      <c r="BG78" s="82"/>
      <c r="BH78" s="82"/>
      <c r="BI78" s="82"/>
      <c r="BJ78" s="82"/>
      <c r="BK78" s="82"/>
      <c r="BL78" s="82"/>
      <c r="BM78" s="82"/>
      <c r="BN78" s="82"/>
      <c r="BO78" s="82"/>
      <c r="BP78" s="82"/>
      <c r="BQ78" s="82"/>
      <c r="BR78" s="82"/>
      <c r="BS78" s="82"/>
      <c r="BT78" s="82"/>
      <c r="BU78" s="82"/>
      <c r="BV78" s="82"/>
      <c r="BW78" s="82"/>
      <c r="BX78" s="82"/>
      <c r="BY78" s="82"/>
      <c r="BZ78" s="82"/>
      <c r="CA78" s="82"/>
      <c r="CB78" s="82"/>
      <c r="CC78" s="82"/>
      <c r="CD78" s="82"/>
      <c r="CE78" s="82"/>
      <c r="CF78" s="82"/>
      <c r="CG78" s="82"/>
      <c r="CH78" s="82"/>
      <c r="CI78" s="82"/>
      <c r="CJ78" s="82"/>
      <c r="CK78" s="82"/>
    </row>
    <row r="79" spans="1:89">
      <c r="E79" s="82"/>
      <c r="F79" s="82"/>
      <c r="G79" s="82"/>
      <c r="H79" s="82"/>
      <c r="I79" s="82"/>
      <c r="J79" s="82"/>
      <c r="K79" s="82"/>
      <c r="L79" s="82"/>
      <c r="M79" s="82"/>
      <c r="N79" s="82"/>
      <c r="O79" s="82"/>
      <c r="P79" s="82"/>
      <c r="Q79" s="82"/>
      <c r="W79" s="82"/>
      <c r="X79" s="82"/>
      <c r="Y79" s="82"/>
      <c r="Z79" s="82"/>
      <c r="AA79" s="82"/>
      <c r="AB79" s="82"/>
      <c r="AC79" s="82"/>
      <c r="AD79" s="82"/>
      <c r="AE79" s="82"/>
      <c r="AF79" s="82"/>
      <c r="AG79" s="82"/>
      <c r="AH79" s="82"/>
      <c r="AI79" s="82"/>
      <c r="AJ79" s="82"/>
      <c r="AK79" s="82"/>
      <c r="AL79" s="82"/>
      <c r="AM79" s="82"/>
      <c r="AN79" s="82"/>
      <c r="AO79" s="82"/>
      <c r="AP79" s="82"/>
      <c r="AQ79" s="82"/>
      <c r="AR79" s="82"/>
      <c r="AS79" s="82"/>
      <c r="AT79" s="82"/>
      <c r="AU79" s="82"/>
      <c r="AV79" s="82"/>
      <c r="AW79" s="82"/>
      <c r="AX79" s="82"/>
      <c r="AY79" s="82"/>
      <c r="AZ79" s="82"/>
      <c r="BA79" s="82"/>
      <c r="BB79" s="82"/>
      <c r="BC79" s="82"/>
      <c r="BD79" s="82"/>
      <c r="BE79" s="82"/>
      <c r="BF79" s="82"/>
      <c r="BG79" s="82"/>
      <c r="BH79" s="82"/>
      <c r="BI79" s="82"/>
      <c r="BJ79" s="82"/>
      <c r="BK79" s="82"/>
      <c r="BL79" s="82"/>
      <c r="BM79" s="82"/>
      <c r="BN79" s="82"/>
      <c r="BO79" s="82"/>
      <c r="BP79" s="82"/>
      <c r="BQ79" s="82"/>
      <c r="BR79" s="82"/>
      <c r="BS79" s="82"/>
      <c r="BT79" s="82"/>
      <c r="BU79" s="82"/>
      <c r="BV79" s="82"/>
      <c r="BW79" s="82"/>
      <c r="BX79" s="82"/>
      <c r="BY79" s="82"/>
      <c r="BZ79" s="82"/>
      <c r="CA79" s="82"/>
      <c r="CB79" s="82"/>
      <c r="CC79" s="82"/>
      <c r="CD79" s="82"/>
      <c r="CE79" s="82"/>
      <c r="CF79" s="82"/>
      <c r="CG79" s="82"/>
      <c r="CH79" s="82"/>
      <c r="CI79" s="82"/>
      <c r="CJ79" s="82"/>
      <c r="CK79" s="82"/>
    </row>
    <row r="80" spans="1:89">
      <c r="A80" t="s">
        <v>9064</v>
      </c>
      <c r="B80" s="87">
        <v>17</v>
      </c>
      <c r="C80" s="40" t="s">
        <v>9065</v>
      </c>
      <c r="D80" s="220" t="s">
        <v>1268</v>
      </c>
      <c r="E80" s="220"/>
    </row>
    <row r="81" spans="1:35">
      <c r="A81" s="89" t="s">
        <v>9066</v>
      </c>
      <c r="B81" s="89">
        <v>12</v>
      </c>
      <c r="C81" s="40" t="s">
        <v>9067</v>
      </c>
      <c r="D81" s="221" t="s">
        <v>1262</v>
      </c>
      <c r="E81" s="221"/>
      <c r="F81" s="105">
        <v>199</v>
      </c>
      <c r="G81" s="105">
        <v>229</v>
      </c>
      <c r="H81" s="105">
        <v>249</v>
      </c>
      <c r="I81" s="162">
        <v>279</v>
      </c>
      <c r="J81" s="162">
        <v>299</v>
      </c>
      <c r="K81" s="105">
        <v>349</v>
      </c>
      <c r="L81" s="105">
        <v>379</v>
      </c>
      <c r="M81" s="105">
        <v>399</v>
      </c>
      <c r="AI81" s="39"/>
    </row>
    <row r="82" spans="1:35">
      <c r="D82" s="221" t="s">
        <v>9069</v>
      </c>
      <c r="E82" s="221"/>
      <c r="F82" s="105">
        <f t="shared" ref="F82:M82" si="69">F81/$B$81</f>
        <v>16.583333333333332</v>
      </c>
      <c r="G82" s="105">
        <f t="shared" si="69"/>
        <v>19.083333333333332</v>
      </c>
      <c r="H82" s="105">
        <f t="shared" si="69"/>
        <v>20.75</v>
      </c>
      <c r="I82" s="105">
        <f t="shared" si="69"/>
        <v>23.25</v>
      </c>
      <c r="J82" s="105">
        <f t="shared" si="69"/>
        <v>24.916666666666668</v>
      </c>
      <c r="K82" s="105">
        <f t="shared" si="69"/>
        <v>29.083333333333332</v>
      </c>
      <c r="L82" s="105">
        <f t="shared" si="69"/>
        <v>31.583333333333332</v>
      </c>
      <c r="M82" s="105">
        <f t="shared" si="69"/>
        <v>33.25</v>
      </c>
    </row>
    <row r="83" spans="1:35">
      <c r="D83" s="221" t="s">
        <v>9068</v>
      </c>
      <c r="E83" s="221"/>
      <c r="F83" s="107">
        <f t="shared" ref="F83:M83" si="70">F82/$B$80</f>
        <v>0.97549019607843135</v>
      </c>
      <c r="G83" s="107">
        <f t="shared" si="70"/>
        <v>1.1225490196078431</v>
      </c>
      <c r="H83" s="107">
        <f t="shared" si="70"/>
        <v>1.2205882352941178</v>
      </c>
      <c r="I83" s="107">
        <f t="shared" si="70"/>
        <v>1.3676470588235294</v>
      </c>
      <c r="J83" s="107">
        <f t="shared" si="70"/>
        <v>1.465686274509804</v>
      </c>
      <c r="K83" s="107">
        <f t="shared" si="70"/>
        <v>1.7107843137254901</v>
      </c>
      <c r="L83" s="107">
        <f t="shared" si="70"/>
        <v>1.8578431372549018</v>
      </c>
      <c r="M83" s="107">
        <f t="shared" si="70"/>
        <v>1.9558823529411764</v>
      </c>
    </row>
    <row r="84" spans="1:35">
      <c r="D84" s="222" t="s">
        <v>1264</v>
      </c>
      <c r="E84" s="222"/>
      <c r="F84" s="163">
        <f t="shared" ref="F84:M84" si="71">F83*$B$80</f>
        <v>16.583333333333332</v>
      </c>
      <c r="G84" s="163">
        <f t="shared" si="71"/>
        <v>19.083333333333332</v>
      </c>
      <c r="H84" s="163">
        <f t="shared" si="71"/>
        <v>20.75</v>
      </c>
      <c r="I84" s="163">
        <f t="shared" si="71"/>
        <v>23.25</v>
      </c>
      <c r="J84" s="163">
        <f t="shared" si="71"/>
        <v>24.916666666666668</v>
      </c>
      <c r="K84" s="163">
        <f t="shared" si="71"/>
        <v>29.083333333333332</v>
      </c>
      <c r="L84" s="163">
        <f t="shared" si="71"/>
        <v>31.583333333333332</v>
      </c>
      <c r="M84" s="163">
        <f t="shared" si="71"/>
        <v>33.25</v>
      </c>
    </row>
    <row r="85" spans="1:35">
      <c r="D85" s="221"/>
      <c r="E85" s="221"/>
      <c r="F85" s="107"/>
      <c r="G85" s="107"/>
      <c r="H85" s="107"/>
      <c r="I85" s="107"/>
      <c r="J85" s="107"/>
      <c r="K85" s="107"/>
      <c r="L85" s="107"/>
      <c r="M85" s="107"/>
    </row>
    <row r="86" spans="1:35">
      <c r="A86" t="s">
        <v>9064</v>
      </c>
      <c r="B86" s="87">
        <v>14</v>
      </c>
      <c r="D86" s="220" t="s">
        <v>1269</v>
      </c>
      <c r="E86" s="220"/>
      <c r="F86" s="107"/>
      <c r="G86" s="107"/>
      <c r="H86" s="107"/>
      <c r="I86" s="107"/>
      <c r="J86" s="107"/>
      <c r="K86" s="107"/>
      <c r="L86" s="107"/>
      <c r="M86" s="107"/>
    </row>
    <row r="87" spans="1:35">
      <c r="A87" s="89" t="s">
        <v>9066</v>
      </c>
      <c r="B87" s="89">
        <v>12</v>
      </c>
      <c r="D87" s="221" t="s">
        <v>1262</v>
      </c>
      <c r="E87" s="221"/>
      <c r="F87" s="105">
        <v>49</v>
      </c>
      <c r="G87" s="105">
        <v>59</v>
      </c>
      <c r="H87" s="105">
        <v>69</v>
      </c>
      <c r="I87" s="162">
        <v>79</v>
      </c>
      <c r="J87" s="105">
        <v>89</v>
      </c>
      <c r="K87" s="105">
        <v>99</v>
      </c>
      <c r="L87" s="105">
        <v>129</v>
      </c>
      <c r="M87" s="105">
        <v>149</v>
      </c>
    </row>
    <row r="88" spans="1:35">
      <c r="D88" s="221" t="s">
        <v>9069</v>
      </c>
      <c r="E88" s="221"/>
      <c r="F88" s="105">
        <f t="shared" ref="F88:M88" si="72">F87/$B$87</f>
        <v>4.083333333333333</v>
      </c>
      <c r="G88" s="105">
        <f t="shared" si="72"/>
        <v>4.916666666666667</v>
      </c>
      <c r="H88" s="105">
        <f t="shared" si="72"/>
        <v>5.75</v>
      </c>
      <c r="I88" s="105">
        <f t="shared" si="72"/>
        <v>6.583333333333333</v>
      </c>
      <c r="J88" s="105">
        <f t="shared" si="72"/>
        <v>7.416666666666667</v>
      </c>
      <c r="K88" s="105">
        <f t="shared" si="72"/>
        <v>8.25</v>
      </c>
      <c r="L88" s="105">
        <f t="shared" si="72"/>
        <v>10.75</v>
      </c>
      <c r="M88" s="105">
        <f t="shared" si="72"/>
        <v>12.416666666666666</v>
      </c>
    </row>
    <row r="89" spans="1:35">
      <c r="D89" s="221" t="s">
        <v>9068</v>
      </c>
      <c r="E89" s="221"/>
      <c r="F89" s="107">
        <f t="shared" ref="F89:M89" si="73">F88/$B$86</f>
        <v>0.29166666666666663</v>
      </c>
      <c r="G89" s="107">
        <f t="shared" si="73"/>
        <v>0.35119047619047622</v>
      </c>
      <c r="H89" s="107">
        <f t="shared" si="73"/>
        <v>0.4107142857142857</v>
      </c>
      <c r="I89" s="107">
        <f t="shared" si="73"/>
        <v>0.47023809523809523</v>
      </c>
      <c r="J89" s="107">
        <f t="shared" si="73"/>
        <v>0.52976190476190477</v>
      </c>
      <c r="K89" s="107">
        <f t="shared" si="73"/>
        <v>0.5892857142857143</v>
      </c>
      <c r="L89" s="107">
        <f t="shared" si="73"/>
        <v>0.7678571428571429</v>
      </c>
      <c r="M89" s="107">
        <f t="shared" si="73"/>
        <v>0.88690476190476186</v>
      </c>
    </row>
    <row r="90" spans="1:35">
      <c r="D90" s="222" t="s">
        <v>1264</v>
      </c>
      <c r="E90" s="222"/>
      <c r="F90" s="163">
        <f t="shared" ref="F90:M90" si="74">F89*$B$87</f>
        <v>3.4999999999999996</v>
      </c>
      <c r="G90" s="163">
        <f t="shared" si="74"/>
        <v>4.2142857142857144</v>
      </c>
      <c r="H90" s="163">
        <f t="shared" si="74"/>
        <v>4.9285714285714288</v>
      </c>
      <c r="I90" s="163">
        <f t="shared" si="74"/>
        <v>5.6428571428571423</v>
      </c>
      <c r="J90" s="163">
        <f t="shared" si="74"/>
        <v>6.3571428571428577</v>
      </c>
      <c r="K90" s="163">
        <f t="shared" si="74"/>
        <v>7.0714285714285712</v>
      </c>
      <c r="L90" s="163">
        <f t="shared" si="74"/>
        <v>9.2142857142857153</v>
      </c>
      <c r="M90" s="163">
        <f t="shared" si="74"/>
        <v>10.642857142857142</v>
      </c>
    </row>
    <row r="91" spans="1:35">
      <c r="D91" s="221"/>
      <c r="E91" s="221"/>
      <c r="F91" s="107"/>
      <c r="G91" s="107"/>
      <c r="H91" s="107"/>
      <c r="I91" s="107"/>
      <c r="J91" s="107"/>
      <c r="K91" s="107"/>
      <c r="L91" s="107"/>
      <c r="M91" s="107"/>
    </row>
    <row r="92" spans="1:35">
      <c r="A92" s="89" t="s">
        <v>9066</v>
      </c>
      <c r="B92" s="89">
        <v>12</v>
      </c>
      <c r="D92" s="220" t="s">
        <v>1267</v>
      </c>
      <c r="E92" s="220"/>
      <c r="F92" s="107"/>
      <c r="G92" s="107"/>
      <c r="H92" s="107"/>
      <c r="I92" s="107"/>
      <c r="J92" s="107"/>
      <c r="K92" s="107"/>
      <c r="L92" s="107"/>
      <c r="M92" s="107"/>
    </row>
    <row r="93" spans="1:35">
      <c r="D93" s="221" t="s">
        <v>1262</v>
      </c>
      <c r="E93" s="221"/>
      <c r="F93" s="105">
        <v>10</v>
      </c>
      <c r="G93" s="105">
        <v>15</v>
      </c>
      <c r="H93" s="105">
        <v>20</v>
      </c>
      <c r="I93" s="105">
        <v>25</v>
      </c>
      <c r="J93" s="105">
        <v>30</v>
      </c>
      <c r="K93" s="105">
        <v>35</v>
      </c>
      <c r="L93" s="105">
        <v>40</v>
      </c>
      <c r="M93" s="107"/>
    </row>
    <row r="94" spans="1:35">
      <c r="D94" s="221" t="s">
        <v>9069</v>
      </c>
      <c r="E94" s="221"/>
      <c r="F94" s="105">
        <f t="shared" ref="F94:L94" si="75">F93/$B$92</f>
        <v>0.83333333333333337</v>
      </c>
      <c r="G94" s="105">
        <f t="shared" si="75"/>
        <v>1.25</v>
      </c>
      <c r="H94" s="105">
        <f t="shared" si="75"/>
        <v>1.6666666666666667</v>
      </c>
      <c r="I94" s="105">
        <f t="shared" si="75"/>
        <v>2.0833333333333335</v>
      </c>
      <c r="J94" s="105">
        <f t="shared" si="75"/>
        <v>2.5</v>
      </c>
      <c r="K94" s="105">
        <f t="shared" si="75"/>
        <v>2.9166666666666665</v>
      </c>
      <c r="L94" s="105">
        <f t="shared" si="75"/>
        <v>3.3333333333333335</v>
      </c>
      <c r="M94" s="107"/>
    </row>
    <row r="95" spans="1:35">
      <c r="D95" s="221" t="s">
        <v>1263</v>
      </c>
      <c r="E95" s="221"/>
      <c r="F95" s="107">
        <f t="shared" ref="F95:L95" si="76">F94/$B$80</f>
        <v>4.9019607843137254E-2</v>
      </c>
      <c r="G95" s="107">
        <f t="shared" si="76"/>
        <v>7.3529411764705885E-2</v>
      </c>
      <c r="H95" s="107">
        <f t="shared" si="76"/>
        <v>9.8039215686274508E-2</v>
      </c>
      <c r="I95" s="107">
        <f t="shared" si="76"/>
        <v>0.12254901960784315</v>
      </c>
      <c r="J95" s="107">
        <f t="shared" si="76"/>
        <v>0.14705882352941177</v>
      </c>
      <c r="K95" s="107">
        <f t="shared" si="76"/>
        <v>0.17156862745098039</v>
      </c>
      <c r="L95" s="107">
        <f t="shared" si="76"/>
        <v>0.19607843137254902</v>
      </c>
      <c r="M95" s="107"/>
    </row>
    <row r="96" spans="1:35">
      <c r="D96" s="222" t="s">
        <v>1264</v>
      </c>
      <c r="E96" s="222"/>
      <c r="F96" s="163">
        <f t="shared" ref="F96:L96" si="77">F95*$B$92</f>
        <v>0.58823529411764708</v>
      </c>
      <c r="G96" s="163">
        <f t="shared" si="77"/>
        <v>0.88235294117647056</v>
      </c>
      <c r="H96" s="163">
        <f t="shared" si="77"/>
        <v>1.1764705882352942</v>
      </c>
      <c r="I96" s="163">
        <f t="shared" si="77"/>
        <v>1.4705882352941178</v>
      </c>
      <c r="J96" s="163">
        <f t="shared" si="77"/>
        <v>1.7647058823529411</v>
      </c>
      <c r="K96" s="163">
        <f t="shared" si="77"/>
        <v>2.0588235294117645</v>
      </c>
      <c r="L96" s="163">
        <f t="shared" si="77"/>
        <v>2.3529411764705883</v>
      </c>
      <c r="M96" s="107"/>
    </row>
    <row r="97" spans="1:18">
      <c r="D97" s="221"/>
      <c r="E97" s="221"/>
      <c r="F97" s="107"/>
      <c r="G97" s="107"/>
      <c r="H97" s="107"/>
      <c r="I97" s="107"/>
      <c r="J97" s="107"/>
      <c r="K97" s="107"/>
      <c r="L97" s="107"/>
      <c r="M97" s="107"/>
    </row>
    <row r="98" spans="1:18">
      <c r="D98" s="220" t="s">
        <v>9079</v>
      </c>
      <c r="E98" s="220"/>
      <c r="F98" s="105">
        <v>2500</v>
      </c>
      <c r="G98" s="105">
        <v>3000</v>
      </c>
      <c r="H98" s="105">
        <v>3500</v>
      </c>
      <c r="I98" s="105">
        <v>4000</v>
      </c>
      <c r="J98" s="105">
        <v>4500</v>
      </c>
      <c r="K98" s="105">
        <v>5000</v>
      </c>
      <c r="L98" s="105">
        <v>6000</v>
      </c>
      <c r="M98" s="105">
        <v>7000</v>
      </c>
      <c r="N98" s="105">
        <v>8000</v>
      </c>
      <c r="O98" s="105">
        <v>9000</v>
      </c>
      <c r="P98" s="105">
        <v>10000</v>
      </c>
      <c r="Q98" s="105">
        <v>11000</v>
      </c>
      <c r="R98" s="105">
        <v>12000</v>
      </c>
    </row>
    <row r="99" spans="1:18">
      <c r="D99" s="221" t="s">
        <v>1265</v>
      </c>
      <c r="E99" s="221"/>
      <c r="F99" s="40">
        <f>$B$80</f>
        <v>17</v>
      </c>
      <c r="H99" s="40">
        <f t="shared" ref="H99:R99" si="78">$B$80</f>
        <v>17</v>
      </c>
      <c r="I99" s="40">
        <f t="shared" si="78"/>
        <v>17</v>
      </c>
      <c r="J99" s="40">
        <f t="shared" si="78"/>
        <v>17</v>
      </c>
      <c r="K99" s="40">
        <f t="shared" si="78"/>
        <v>17</v>
      </c>
      <c r="L99" s="40">
        <f t="shared" si="78"/>
        <v>17</v>
      </c>
      <c r="M99" s="40">
        <f t="shared" si="78"/>
        <v>17</v>
      </c>
      <c r="N99" s="40">
        <f t="shared" si="78"/>
        <v>17</v>
      </c>
      <c r="O99" s="40">
        <f t="shared" si="78"/>
        <v>17</v>
      </c>
      <c r="P99" s="40">
        <f t="shared" si="78"/>
        <v>17</v>
      </c>
      <c r="Q99" s="40">
        <f t="shared" si="78"/>
        <v>17</v>
      </c>
      <c r="R99" s="40">
        <f t="shared" si="78"/>
        <v>17</v>
      </c>
    </row>
    <row r="100" spans="1:18">
      <c r="D100" s="221" t="s">
        <v>1266</v>
      </c>
      <c r="E100" s="221"/>
      <c r="F100" s="105">
        <f>F98*F99</f>
        <v>42500</v>
      </c>
      <c r="G100" s="105">
        <f t="shared" ref="G100:R100" si="79">G98*G99</f>
        <v>0</v>
      </c>
      <c r="H100" s="105">
        <f t="shared" si="79"/>
        <v>59500</v>
      </c>
      <c r="I100" s="105">
        <f t="shared" si="79"/>
        <v>68000</v>
      </c>
      <c r="J100" s="105">
        <f t="shared" si="79"/>
        <v>76500</v>
      </c>
      <c r="K100" s="105">
        <f t="shared" si="79"/>
        <v>85000</v>
      </c>
      <c r="L100" s="105">
        <f t="shared" si="79"/>
        <v>102000</v>
      </c>
      <c r="M100" s="105">
        <f t="shared" si="79"/>
        <v>119000</v>
      </c>
      <c r="N100" s="105">
        <f t="shared" si="79"/>
        <v>136000</v>
      </c>
      <c r="O100" s="105">
        <f t="shared" si="79"/>
        <v>153000</v>
      </c>
      <c r="P100" s="105">
        <f t="shared" si="79"/>
        <v>170000</v>
      </c>
      <c r="Q100" s="105">
        <f t="shared" si="79"/>
        <v>187000</v>
      </c>
      <c r="R100" s="105">
        <f t="shared" si="79"/>
        <v>204000</v>
      </c>
    </row>
    <row r="101" spans="1:18">
      <c r="D101" s="221" t="s">
        <v>9070</v>
      </c>
      <c r="E101" s="221"/>
      <c r="F101" s="41">
        <f t="shared" ref="F101:L101" si="80">F81/F100</f>
        <v>4.6823529411764708E-3</v>
      </c>
      <c r="G101" s="41" t="e">
        <f t="shared" si="80"/>
        <v>#DIV/0!</v>
      </c>
      <c r="H101" s="41">
        <f t="shared" si="80"/>
        <v>4.1848739495798318E-3</v>
      </c>
      <c r="I101" s="41">
        <f t="shared" si="80"/>
        <v>4.1029411764705878E-3</v>
      </c>
      <c r="J101" s="41">
        <f t="shared" si="80"/>
        <v>3.9084967320261437E-3</v>
      </c>
      <c r="K101" s="41">
        <f t="shared" si="80"/>
        <v>4.1058823529411762E-3</v>
      </c>
      <c r="L101" s="41">
        <f t="shared" si="80"/>
        <v>3.7156862745098039E-3</v>
      </c>
      <c r="M101" s="41">
        <f>$M$81/M100</f>
        <v>3.352941176470588E-3</v>
      </c>
      <c r="N101" s="41">
        <f t="shared" ref="N101:R101" si="81">$M$81/N100</f>
        <v>2.9338235294117648E-3</v>
      </c>
      <c r="O101" s="41">
        <f t="shared" si="81"/>
        <v>2.6078431372549018E-3</v>
      </c>
      <c r="P101" s="41">
        <f t="shared" si="81"/>
        <v>2.3470588235294117E-3</v>
      </c>
      <c r="Q101" s="41">
        <f t="shared" si="81"/>
        <v>2.1336898395721924E-3</v>
      </c>
      <c r="R101" s="41">
        <f t="shared" si="81"/>
        <v>1.9558823529411767E-3</v>
      </c>
    </row>
    <row r="103" spans="1:18">
      <c r="A103" s="89" t="s">
        <v>9084</v>
      </c>
      <c r="B103" s="89">
        <v>279</v>
      </c>
    </row>
    <row r="104" spans="1:18">
      <c r="A104" s="89" t="s">
        <v>9085</v>
      </c>
      <c r="B104" s="89">
        <v>50000</v>
      </c>
    </row>
    <row r="105" spans="1:18">
      <c r="A105" t="s">
        <v>9086</v>
      </c>
      <c r="B105" s="200">
        <f>B103/B104</f>
        <v>5.5799999999999999E-3</v>
      </c>
    </row>
    <row r="106" spans="1:18">
      <c r="A106" t="s">
        <v>9087</v>
      </c>
      <c r="B106">
        <v>17</v>
      </c>
    </row>
    <row r="107" spans="1:18">
      <c r="A107" t="s">
        <v>9088</v>
      </c>
      <c r="B107">
        <f>B104/B106</f>
        <v>2941.1764705882351</v>
      </c>
    </row>
    <row r="108" spans="1:18">
      <c r="A108" t="s">
        <v>9089</v>
      </c>
      <c r="B108">
        <f>B103/B106</f>
        <v>16.411764705882351</v>
      </c>
    </row>
    <row r="109" spans="1:18">
      <c r="A109" t="s">
        <v>9086</v>
      </c>
      <c r="B109" s="200">
        <f>B108/B107</f>
        <v>5.5799999999999999E-3</v>
      </c>
    </row>
    <row r="112" spans="1:18">
      <c r="A112" s="40" t="s">
        <v>9092</v>
      </c>
      <c r="B112" s="40" t="s">
        <v>9093</v>
      </c>
    </row>
    <row r="113" spans="1:2">
      <c r="A113" s="40" t="s">
        <v>2209</v>
      </c>
      <c r="B113" s="40" t="s">
        <v>9093</v>
      </c>
    </row>
    <row r="114" spans="1:2">
      <c r="A114" t="s">
        <v>9094</v>
      </c>
      <c r="B114" t="s">
        <v>9095</v>
      </c>
    </row>
    <row r="115" spans="1:2">
      <c r="A115" t="s">
        <v>2210</v>
      </c>
      <c r="B115" t="s">
        <v>9096</v>
      </c>
    </row>
  </sheetData>
  <mergeCells count="22">
    <mergeCell ref="D98:E98"/>
    <mergeCell ref="D99:E99"/>
    <mergeCell ref="D100:E100"/>
    <mergeCell ref="D101:E101"/>
    <mergeCell ref="D92:E92"/>
    <mergeCell ref="D93:E93"/>
    <mergeCell ref="D94:E94"/>
    <mergeCell ref="D95:E95"/>
    <mergeCell ref="D96:E96"/>
    <mergeCell ref="D97:E97"/>
    <mergeCell ref="D91:E91"/>
    <mergeCell ref="D80:E80"/>
    <mergeCell ref="D81:E81"/>
    <mergeCell ref="D82:E82"/>
    <mergeCell ref="D83:E83"/>
    <mergeCell ref="D84:E84"/>
    <mergeCell ref="D85:E85"/>
    <mergeCell ref="D86:E86"/>
    <mergeCell ref="D87:E87"/>
    <mergeCell ref="D88:E88"/>
    <mergeCell ref="D89:E89"/>
    <mergeCell ref="D90:E90"/>
  </mergeCells>
  <conditionalFormatting sqref="D35:CI35">
    <cfRule type="cellIs" dxfId="2" priority="1" operator="greaterThan">
      <formula>0</formula>
    </cfRule>
    <cfRule type="cellIs" dxfId="1" priority="2" operator="lessThan">
      <formula>0</formula>
    </cfRule>
    <cfRule type="cellIs" dxfId="0" priority="3" operator="greaterThan">
      <formula>166124.2885</formula>
    </cfRule>
  </conditionalFormatting>
  <pageMargins left="0.7" right="0.7" top="0.75" bottom="0.75" header="0.3" footer="0.3"/>
  <pageSetup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D215AB-B78A-4111-8DF9-639C74871C0A}">
  <dimension ref="A1:D2948"/>
  <sheetViews>
    <sheetView workbookViewId="0">
      <selection sqref="A1:XFD1048576"/>
    </sheetView>
  </sheetViews>
  <sheetFormatPr defaultRowHeight="14.4"/>
  <cols>
    <col min="1" max="1" width="30" customWidth="1"/>
    <col min="2" max="2" width="40" customWidth="1"/>
    <col min="3" max="3" width="25" customWidth="1"/>
    <col min="4" max="4" width="30" customWidth="1"/>
  </cols>
  <sheetData>
    <row r="1" spans="1:4" ht="15.6">
      <c r="A1" s="76" t="s">
        <v>9044</v>
      </c>
      <c r="B1" s="76" t="s">
        <v>2271</v>
      </c>
      <c r="C1" s="76" t="s">
        <v>9042</v>
      </c>
      <c r="D1" s="76" t="s">
        <v>9043</v>
      </c>
    </row>
    <row r="2" spans="1:4">
      <c r="A2" s="77" t="s">
        <v>6594</v>
      </c>
      <c r="B2" s="77" t="s">
        <v>6595</v>
      </c>
      <c r="C2" s="77" t="s">
        <v>6596</v>
      </c>
      <c r="D2" s="77" t="s">
        <v>6597</v>
      </c>
    </row>
    <row r="3" spans="1:4">
      <c r="A3" t="s">
        <v>6594</v>
      </c>
      <c r="B3" t="s">
        <v>6621</v>
      </c>
      <c r="C3" t="s">
        <v>6622</v>
      </c>
      <c r="D3" t="s">
        <v>6597</v>
      </c>
    </row>
    <row r="4" spans="1:4">
      <c r="A4" s="77" t="s">
        <v>6594</v>
      </c>
      <c r="B4" s="77" t="s">
        <v>6604</v>
      </c>
      <c r="C4" s="77" t="s">
        <v>6605</v>
      </c>
      <c r="D4" s="77" t="s">
        <v>6597</v>
      </c>
    </row>
    <row r="5" spans="1:4">
      <c r="A5" t="s">
        <v>6594</v>
      </c>
      <c r="B5" t="s">
        <v>6607</v>
      </c>
      <c r="C5" t="s">
        <v>6608</v>
      </c>
      <c r="D5" t="s">
        <v>6597</v>
      </c>
    </row>
    <row r="6" spans="1:4">
      <c r="A6" s="77" t="s">
        <v>6594</v>
      </c>
      <c r="B6" s="77" t="s">
        <v>6598</v>
      </c>
      <c r="C6" s="77" t="s">
        <v>6596</v>
      </c>
      <c r="D6" s="77" t="s">
        <v>6597</v>
      </c>
    </row>
    <row r="7" spans="1:4">
      <c r="A7" t="s">
        <v>6594</v>
      </c>
      <c r="B7" t="s">
        <v>6606</v>
      </c>
      <c r="C7" t="s">
        <v>6605</v>
      </c>
      <c r="D7" t="s">
        <v>6597</v>
      </c>
    </row>
    <row r="8" spans="1:4">
      <c r="A8" s="77" t="s">
        <v>6594</v>
      </c>
      <c r="B8" s="77" t="s">
        <v>6599</v>
      </c>
      <c r="C8" s="77" t="s">
        <v>6596</v>
      </c>
      <c r="D8" s="77" t="s">
        <v>6597</v>
      </c>
    </row>
    <row r="9" spans="1:4">
      <c r="A9" t="s">
        <v>6594</v>
      </c>
      <c r="B9" t="s">
        <v>6600</v>
      </c>
      <c r="C9" t="s">
        <v>6596</v>
      </c>
      <c r="D9" t="s">
        <v>6597</v>
      </c>
    </row>
    <row r="10" spans="1:4">
      <c r="A10" s="77" t="s">
        <v>6594</v>
      </c>
      <c r="B10" s="77" t="s">
        <v>6602</v>
      </c>
      <c r="C10" s="77" t="s">
        <v>6603</v>
      </c>
      <c r="D10" s="77" t="s">
        <v>6597</v>
      </c>
    </row>
    <row r="11" spans="1:4">
      <c r="A11" t="s">
        <v>6594</v>
      </c>
      <c r="B11" t="s">
        <v>6609</v>
      </c>
      <c r="C11" t="s">
        <v>6608</v>
      </c>
      <c r="D11" t="s">
        <v>6597</v>
      </c>
    </row>
    <row r="12" spans="1:4">
      <c r="A12" s="77" t="s">
        <v>6594</v>
      </c>
      <c r="B12" s="77" t="s">
        <v>6610</v>
      </c>
      <c r="C12" s="77" t="s">
        <v>6608</v>
      </c>
      <c r="D12" s="77" t="s">
        <v>6597</v>
      </c>
    </row>
    <row r="13" spans="1:4">
      <c r="A13" t="s">
        <v>6594</v>
      </c>
      <c r="B13" t="s">
        <v>6611</v>
      </c>
      <c r="C13" t="s">
        <v>6612</v>
      </c>
      <c r="D13" t="s">
        <v>6597</v>
      </c>
    </row>
    <row r="14" spans="1:4">
      <c r="A14" s="77" t="s">
        <v>6594</v>
      </c>
      <c r="B14" s="77" t="s">
        <v>6613</v>
      </c>
      <c r="C14" s="77" t="s">
        <v>6614</v>
      </c>
      <c r="D14" s="77" t="s">
        <v>6597</v>
      </c>
    </row>
    <row r="15" spans="1:4">
      <c r="A15" t="s">
        <v>6594</v>
      </c>
      <c r="B15" t="s">
        <v>6619</v>
      </c>
      <c r="C15" t="s">
        <v>6620</v>
      </c>
      <c r="D15" t="s">
        <v>6597</v>
      </c>
    </row>
    <row r="16" spans="1:4">
      <c r="A16" s="77" t="s">
        <v>6594</v>
      </c>
      <c r="B16" s="77" t="s">
        <v>6615</v>
      </c>
      <c r="C16" s="77" t="s">
        <v>6616</v>
      </c>
      <c r="D16" s="77" t="s">
        <v>6597</v>
      </c>
    </row>
    <row r="17" spans="1:4">
      <c r="A17" t="s">
        <v>6594</v>
      </c>
      <c r="B17" t="s">
        <v>6623</v>
      </c>
      <c r="C17" t="s">
        <v>6622</v>
      </c>
      <c r="D17" t="s">
        <v>6597</v>
      </c>
    </row>
    <row r="18" spans="1:4">
      <c r="A18" s="77" t="s">
        <v>6594</v>
      </c>
      <c r="B18" s="77" t="s">
        <v>6617</v>
      </c>
      <c r="C18" s="77" t="s">
        <v>6618</v>
      </c>
      <c r="D18" s="77" t="s">
        <v>6597</v>
      </c>
    </row>
    <row r="19" spans="1:4">
      <c r="A19" t="s">
        <v>6594</v>
      </c>
      <c r="B19" t="s">
        <v>6601</v>
      </c>
      <c r="C19" t="s">
        <v>6596</v>
      </c>
      <c r="D19" t="s">
        <v>6597</v>
      </c>
    </row>
    <row r="20" spans="1:4">
      <c r="A20" s="77" t="s">
        <v>6594</v>
      </c>
      <c r="B20" s="77" t="s">
        <v>6624</v>
      </c>
      <c r="C20" s="77" t="s">
        <v>6622</v>
      </c>
      <c r="D20" s="77" t="s">
        <v>6597</v>
      </c>
    </row>
    <row r="21" spans="1:4">
      <c r="A21" t="s">
        <v>4226</v>
      </c>
      <c r="B21" t="s">
        <v>4321</v>
      </c>
      <c r="C21" t="s">
        <v>4322</v>
      </c>
      <c r="D21" t="s">
        <v>4235</v>
      </c>
    </row>
    <row r="22" spans="1:4">
      <c r="A22" s="77" t="s">
        <v>4226</v>
      </c>
      <c r="B22" s="77" t="s">
        <v>4227</v>
      </c>
      <c r="C22" s="77" t="s">
        <v>4228</v>
      </c>
      <c r="D22" s="77" t="s">
        <v>4229</v>
      </c>
    </row>
    <row r="23" spans="1:4">
      <c r="A23" t="s">
        <v>4226</v>
      </c>
      <c r="B23" t="s">
        <v>4230</v>
      </c>
      <c r="C23" t="s">
        <v>4231</v>
      </c>
      <c r="D23" t="s">
        <v>4232</v>
      </c>
    </row>
    <row r="24" spans="1:4">
      <c r="A24" s="77" t="s">
        <v>4226</v>
      </c>
      <c r="B24" s="77" t="s">
        <v>4233</v>
      </c>
      <c r="C24" s="77" t="s">
        <v>4234</v>
      </c>
      <c r="D24" s="77" t="s">
        <v>4235</v>
      </c>
    </row>
    <row r="25" spans="1:4">
      <c r="A25" t="s">
        <v>4226</v>
      </c>
      <c r="B25" t="s">
        <v>4236</v>
      </c>
      <c r="C25" t="s">
        <v>4237</v>
      </c>
      <c r="D25" t="s">
        <v>4232</v>
      </c>
    </row>
    <row r="26" spans="1:4">
      <c r="A26" s="77" t="s">
        <v>4226</v>
      </c>
      <c r="B26" s="77" t="s">
        <v>4238</v>
      </c>
      <c r="C26" s="77" t="s">
        <v>4239</v>
      </c>
      <c r="D26" s="77" t="s">
        <v>4235</v>
      </c>
    </row>
    <row r="27" spans="1:4">
      <c r="A27" t="s">
        <v>4226</v>
      </c>
      <c r="B27" t="s">
        <v>4240</v>
      </c>
      <c r="C27" t="s">
        <v>4241</v>
      </c>
      <c r="D27" t="s">
        <v>4235</v>
      </c>
    </row>
    <row r="28" spans="1:4">
      <c r="A28" s="77" t="s">
        <v>4226</v>
      </c>
      <c r="B28" s="77" t="s">
        <v>4521</v>
      </c>
      <c r="C28" s="77" t="s">
        <v>4520</v>
      </c>
      <c r="D28" s="77" t="s">
        <v>4232</v>
      </c>
    </row>
    <row r="29" spans="1:4">
      <c r="A29" t="s">
        <v>4226</v>
      </c>
      <c r="B29" t="s">
        <v>4242</v>
      </c>
      <c r="C29" t="s">
        <v>4243</v>
      </c>
      <c r="D29" t="s">
        <v>4244</v>
      </c>
    </row>
    <row r="30" spans="1:4">
      <c r="A30" s="77" t="s">
        <v>4226</v>
      </c>
      <c r="B30" s="77" t="s">
        <v>4245</v>
      </c>
      <c r="C30" s="77" t="s">
        <v>4246</v>
      </c>
      <c r="D30" s="77" t="s">
        <v>4247</v>
      </c>
    </row>
    <row r="31" spans="1:4">
      <c r="A31" t="s">
        <v>4226</v>
      </c>
      <c r="B31" t="s">
        <v>4248</v>
      </c>
      <c r="C31" t="s">
        <v>4249</v>
      </c>
      <c r="D31" t="s">
        <v>4235</v>
      </c>
    </row>
    <row r="32" spans="1:4">
      <c r="A32" s="77" t="s">
        <v>4226</v>
      </c>
      <c r="B32" s="77" t="s">
        <v>4250</v>
      </c>
      <c r="C32" s="77" t="s">
        <v>4251</v>
      </c>
      <c r="D32" s="77" t="s">
        <v>4235</v>
      </c>
    </row>
    <row r="33" spans="1:4">
      <c r="A33" t="s">
        <v>4226</v>
      </c>
      <c r="B33" t="s">
        <v>4254</v>
      </c>
      <c r="C33" t="s">
        <v>4255</v>
      </c>
      <c r="D33" t="s">
        <v>4235</v>
      </c>
    </row>
    <row r="34" spans="1:4">
      <c r="A34" s="77" t="s">
        <v>4226</v>
      </c>
      <c r="B34" s="77" t="s">
        <v>4513</v>
      </c>
      <c r="C34" s="77" t="s">
        <v>4512</v>
      </c>
      <c r="D34" s="77" t="s">
        <v>4232</v>
      </c>
    </row>
    <row r="35" spans="1:4">
      <c r="A35" t="s">
        <v>4226</v>
      </c>
      <c r="B35" t="s">
        <v>4256</v>
      </c>
      <c r="C35" t="s">
        <v>4257</v>
      </c>
      <c r="D35" t="s">
        <v>4232</v>
      </c>
    </row>
    <row r="36" spans="1:4">
      <c r="A36" s="77" t="s">
        <v>4226</v>
      </c>
      <c r="B36" s="77" t="s">
        <v>4258</v>
      </c>
      <c r="C36" s="77" t="s">
        <v>4259</v>
      </c>
      <c r="D36" s="77" t="s">
        <v>4235</v>
      </c>
    </row>
    <row r="37" spans="1:4">
      <c r="A37" t="s">
        <v>4226</v>
      </c>
      <c r="B37" t="s">
        <v>4268</v>
      </c>
      <c r="C37" t="s">
        <v>4269</v>
      </c>
      <c r="D37" t="s">
        <v>4270</v>
      </c>
    </row>
    <row r="38" spans="1:4">
      <c r="A38" s="77" t="s">
        <v>4226</v>
      </c>
      <c r="B38" s="77" t="s">
        <v>4271</v>
      </c>
      <c r="C38" s="77" t="s">
        <v>4269</v>
      </c>
      <c r="D38" s="77" t="s">
        <v>4270</v>
      </c>
    </row>
    <row r="39" spans="1:4">
      <c r="A39" t="s">
        <v>4226</v>
      </c>
      <c r="B39" t="s">
        <v>4314</v>
      </c>
      <c r="C39" t="s">
        <v>4315</v>
      </c>
      <c r="D39" t="s">
        <v>4273</v>
      </c>
    </row>
    <row r="40" spans="1:4">
      <c r="A40" s="77" t="s">
        <v>4226</v>
      </c>
      <c r="B40" s="77" t="s">
        <v>4260</v>
      </c>
      <c r="C40" s="77" t="s">
        <v>4261</v>
      </c>
      <c r="D40" s="77" t="s">
        <v>4232</v>
      </c>
    </row>
    <row r="41" spans="1:4">
      <c r="A41" t="s">
        <v>4226</v>
      </c>
      <c r="B41" t="s">
        <v>4262</v>
      </c>
      <c r="C41" t="s">
        <v>4263</v>
      </c>
      <c r="D41" t="s">
        <v>4235</v>
      </c>
    </row>
    <row r="42" spans="1:4">
      <c r="A42" s="77" t="s">
        <v>4226</v>
      </c>
      <c r="B42" s="77" t="s">
        <v>4398</v>
      </c>
      <c r="C42" s="77" t="s">
        <v>4397</v>
      </c>
      <c r="D42" s="77" t="s">
        <v>4232</v>
      </c>
    </row>
    <row r="43" spans="1:4">
      <c r="A43" t="s">
        <v>4226</v>
      </c>
      <c r="B43" t="s">
        <v>4266</v>
      </c>
      <c r="C43" t="s">
        <v>4267</v>
      </c>
      <c r="D43" t="s">
        <v>4232</v>
      </c>
    </row>
    <row r="44" spans="1:4">
      <c r="A44" s="77" t="s">
        <v>4226</v>
      </c>
      <c r="B44" s="77" t="s">
        <v>4272</v>
      </c>
      <c r="C44" s="77" t="s">
        <v>4269</v>
      </c>
      <c r="D44" s="77" t="s">
        <v>4273</v>
      </c>
    </row>
    <row r="45" spans="1:4">
      <c r="A45" t="s">
        <v>4226</v>
      </c>
      <c r="B45" t="s">
        <v>4274</v>
      </c>
      <c r="C45" t="s">
        <v>4269</v>
      </c>
      <c r="D45" t="s">
        <v>4273</v>
      </c>
    </row>
    <row r="46" spans="1:4">
      <c r="A46" s="77" t="s">
        <v>4226</v>
      </c>
      <c r="B46" s="77" t="s">
        <v>4275</v>
      </c>
      <c r="C46" s="77" t="s">
        <v>4269</v>
      </c>
      <c r="D46" s="77" t="s">
        <v>4273</v>
      </c>
    </row>
    <row r="47" spans="1:4">
      <c r="A47" t="s">
        <v>4226</v>
      </c>
      <c r="B47" t="s">
        <v>4276</v>
      </c>
      <c r="C47" t="s">
        <v>4269</v>
      </c>
      <c r="D47" t="s">
        <v>3517</v>
      </c>
    </row>
    <row r="48" spans="1:4">
      <c r="A48" s="77" t="s">
        <v>4226</v>
      </c>
      <c r="B48" s="77" t="s">
        <v>4277</v>
      </c>
      <c r="C48" s="77" t="s">
        <v>4278</v>
      </c>
      <c r="D48" s="77" t="s">
        <v>4279</v>
      </c>
    </row>
    <row r="49" spans="1:4">
      <c r="A49" t="s">
        <v>4226</v>
      </c>
      <c r="B49" t="s">
        <v>4280</v>
      </c>
      <c r="C49" t="s">
        <v>4269</v>
      </c>
      <c r="D49" t="s">
        <v>3517</v>
      </c>
    </row>
    <row r="50" spans="1:4">
      <c r="A50" s="77" t="s">
        <v>4226</v>
      </c>
      <c r="B50" s="77" t="s">
        <v>4281</v>
      </c>
      <c r="C50" s="77" t="s">
        <v>4269</v>
      </c>
      <c r="D50" s="77" t="s">
        <v>4270</v>
      </c>
    </row>
    <row r="51" spans="1:4">
      <c r="A51" t="s">
        <v>4226</v>
      </c>
      <c r="B51" t="s">
        <v>4282</v>
      </c>
      <c r="C51" t="s">
        <v>4269</v>
      </c>
      <c r="D51" t="s">
        <v>4273</v>
      </c>
    </row>
    <row r="52" spans="1:4">
      <c r="A52" s="77" t="s">
        <v>4226</v>
      </c>
      <c r="B52" s="77" t="s">
        <v>4283</v>
      </c>
      <c r="C52" s="77" t="s">
        <v>4269</v>
      </c>
      <c r="D52" s="77" t="s">
        <v>4270</v>
      </c>
    </row>
    <row r="53" spans="1:4">
      <c r="A53" t="s">
        <v>4226</v>
      </c>
      <c r="B53" t="s">
        <v>4284</v>
      </c>
      <c r="C53" t="s">
        <v>4269</v>
      </c>
      <c r="D53" t="s">
        <v>4270</v>
      </c>
    </row>
    <row r="54" spans="1:4">
      <c r="A54" s="77" t="s">
        <v>4226</v>
      </c>
      <c r="B54" s="77" t="s">
        <v>4291</v>
      </c>
      <c r="C54" s="77" t="s">
        <v>4292</v>
      </c>
      <c r="D54" s="77" t="s">
        <v>4293</v>
      </c>
    </row>
    <row r="55" spans="1:4">
      <c r="A55" t="s">
        <v>4226</v>
      </c>
      <c r="B55" t="s">
        <v>4294</v>
      </c>
      <c r="C55" t="s">
        <v>4295</v>
      </c>
      <c r="D55" t="s">
        <v>4296</v>
      </c>
    </row>
    <row r="56" spans="1:4">
      <c r="A56" s="77" t="s">
        <v>4226</v>
      </c>
      <c r="B56" s="77" t="s">
        <v>4297</v>
      </c>
      <c r="C56" s="77" t="s">
        <v>4298</v>
      </c>
      <c r="D56" s="77" t="s">
        <v>4235</v>
      </c>
    </row>
    <row r="57" spans="1:4">
      <c r="A57" t="s">
        <v>4226</v>
      </c>
      <c r="B57" t="s">
        <v>4299</v>
      </c>
      <c r="C57" t="s">
        <v>4300</v>
      </c>
      <c r="D57" t="s">
        <v>4235</v>
      </c>
    </row>
    <row r="58" spans="1:4">
      <c r="A58" s="77" t="s">
        <v>4226</v>
      </c>
      <c r="B58" s="77" t="s">
        <v>4301</v>
      </c>
      <c r="C58" s="77" t="s">
        <v>4302</v>
      </c>
      <c r="D58" s="77" t="s">
        <v>4235</v>
      </c>
    </row>
    <row r="59" spans="1:4">
      <c r="A59" t="s">
        <v>4226</v>
      </c>
      <c r="B59" t="s">
        <v>4304</v>
      </c>
      <c r="C59" t="s">
        <v>4305</v>
      </c>
      <c r="D59" t="s">
        <v>4235</v>
      </c>
    </row>
    <row r="60" spans="1:4">
      <c r="A60" s="77" t="s">
        <v>4226</v>
      </c>
      <c r="B60" s="77" t="s">
        <v>4306</v>
      </c>
      <c r="C60" s="77" t="s">
        <v>4307</v>
      </c>
      <c r="D60" s="77" t="s">
        <v>4247</v>
      </c>
    </row>
    <row r="61" spans="1:4">
      <c r="A61" t="s">
        <v>4226</v>
      </c>
      <c r="B61" t="s">
        <v>4308</v>
      </c>
      <c r="C61" t="s">
        <v>4309</v>
      </c>
      <c r="D61" t="s">
        <v>4235</v>
      </c>
    </row>
    <row r="62" spans="1:4">
      <c r="A62" s="77" t="s">
        <v>4226</v>
      </c>
      <c r="B62" s="77" t="s">
        <v>4310</v>
      </c>
      <c r="C62" s="77" t="s">
        <v>4311</v>
      </c>
      <c r="D62" s="77" t="s">
        <v>4235</v>
      </c>
    </row>
    <row r="63" spans="1:4">
      <c r="A63" t="s">
        <v>4226</v>
      </c>
      <c r="B63" t="s">
        <v>4312</v>
      </c>
      <c r="C63" t="s">
        <v>4313</v>
      </c>
      <c r="D63" t="s">
        <v>4235</v>
      </c>
    </row>
    <row r="64" spans="1:4">
      <c r="A64" s="77" t="s">
        <v>4226</v>
      </c>
      <c r="B64" s="77" t="s">
        <v>4316</v>
      </c>
      <c r="C64" s="77" t="s">
        <v>4315</v>
      </c>
      <c r="D64" s="77" t="s">
        <v>4296</v>
      </c>
    </row>
    <row r="65" spans="1:4">
      <c r="A65" t="s">
        <v>4226</v>
      </c>
      <c r="B65" t="s">
        <v>4317</v>
      </c>
      <c r="C65" t="s">
        <v>4318</v>
      </c>
      <c r="D65" t="s">
        <v>4232</v>
      </c>
    </row>
    <row r="66" spans="1:4">
      <c r="A66" s="77" t="s">
        <v>4226</v>
      </c>
      <c r="B66" s="77" t="s">
        <v>4347</v>
      </c>
      <c r="C66" s="77" t="s">
        <v>4348</v>
      </c>
      <c r="D66" s="77" t="s">
        <v>4244</v>
      </c>
    </row>
    <row r="67" spans="1:4">
      <c r="A67" t="s">
        <v>4226</v>
      </c>
      <c r="B67" t="s">
        <v>4323</v>
      </c>
      <c r="C67" t="s">
        <v>4324</v>
      </c>
      <c r="D67" t="s">
        <v>4235</v>
      </c>
    </row>
    <row r="68" spans="1:4">
      <c r="A68" s="77" t="s">
        <v>4226</v>
      </c>
      <c r="B68" s="77" t="s">
        <v>4327</v>
      </c>
      <c r="C68" s="77" t="s">
        <v>4328</v>
      </c>
      <c r="D68" s="77" t="s">
        <v>4235</v>
      </c>
    </row>
    <row r="69" spans="1:4">
      <c r="A69" t="s">
        <v>4226</v>
      </c>
      <c r="B69" t="s">
        <v>4319</v>
      </c>
      <c r="C69" t="s">
        <v>4320</v>
      </c>
      <c r="D69" t="s">
        <v>4235</v>
      </c>
    </row>
    <row r="70" spans="1:4">
      <c r="A70" s="77" t="s">
        <v>4226</v>
      </c>
      <c r="B70" s="77" t="s">
        <v>4329</v>
      </c>
      <c r="C70" s="77" t="s">
        <v>4330</v>
      </c>
      <c r="D70" s="77" t="s">
        <v>4235</v>
      </c>
    </row>
    <row r="71" spans="1:4">
      <c r="A71" t="s">
        <v>4226</v>
      </c>
      <c r="B71" t="s">
        <v>4331</v>
      </c>
      <c r="C71" t="s">
        <v>4332</v>
      </c>
      <c r="D71" t="s">
        <v>4244</v>
      </c>
    </row>
    <row r="72" spans="1:4">
      <c r="A72" s="77" t="s">
        <v>4226</v>
      </c>
      <c r="B72" s="77" t="s">
        <v>4333</v>
      </c>
      <c r="C72" s="77" t="s">
        <v>4334</v>
      </c>
      <c r="D72" s="77" t="s">
        <v>4235</v>
      </c>
    </row>
    <row r="73" spans="1:4">
      <c r="A73" t="s">
        <v>4226</v>
      </c>
      <c r="B73" t="s">
        <v>4335</v>
      </c>
      <c r="C73" t="s">
        <v>4336</v>
      </c>
      <c r="D73" t="s">
        <v>4232</v>
      </c>
    </row>
    <row r="74" spans="1:4">
      <c r="A74" s="77" t="s">
        <v>4226</v>
      </c>
      <c r="B74" s="77" t="s">
        <v>4337</v>
      </c>
      <c r="C74" s="77" t="s">
        <v>4338</v>
      </c>
      <c r="D74" s="77" t="s">
        <v>4235</v>
      </c>
    </row>
    <row r="75" spans="1:4">
      <c r="A75" t="s">
        <v>4226</v>
      </c>
      <c r="B75" t="s">
        <v>4339</v>
      </c>
      <c r="C75" t="s">
        <v>4340</v>
      </c>
      <c r="D75" t="s">
        <v>4235</v>
      </c>
    </row>
    <row r="76" spans="1:4">
      <c r="A76" s="77" t="s">
        <v>4226</v>
      </c>
      <c r="B76" s="77" t="s">
        <v>4325</v>
      </c>
      <c r="C76" s="77" t="s">
        <v>4326</v>
      </c>
      <c r="D76" s="77" t="s">
        <v>4247</v>
      </c>
    </row>
    <row r="77" spans="1:4">
      <c r="A77" t="s">
        <v>4226</v>
      </c>
      <c r="B77" t="s">
        <v>4545</v>
      </c>
      <c r="C77" t="s">
        <v>4544</v>
      </c>
      <c r="D77" t="s">
        <v>4232</v>
      </c>
    </row>
    <row r="78" spans="1:4">
      <c r="A78" s="77" t="s">
        <v>4226</v>
      </c>
      <c r="B78" s="77" t="s">
        <v>4343</v>
      </c>
      <c r="C78" s="77" t="s">
        <v>4344</v>
      </c>
      <c r="D78" s="77" t="s">
        <v>4235</v>
      </c>
    </row>
    <row r="79" spans="1:4">
      <c r="A79" t="s">
        <v>4226</v>
      </c>
      <c r="B79" t="s">
        <v>4345</v>
      </c>
      <c r="C79" t="s">
        <v>4346</v>
      </c>
      <c r="D79" t="s">
        <v>4232</v>
      </c>
    </row>
    <row r="80" spans="1:4">
      <c r="A80" s="77" t="s">
        <v>4226</v>
      </c>
      <c r="B80" s="77" t="s">
        <v>4349</v>
      </c>
      <c r="C80" s="77" t="s">
        <v>4348</v>
      </c>
      <c r="D80" s="77" t="s">
        <v>4244</v>
      </c>
    </row>
    <row r="81" spans="1:4">
      <c r="A81" t="s">
        <v>4226</v>
      </c>
      <c r="B81" t="s">
        <v>4350</v>
      </c>
      <c r="C81" t="s">
        <v>4348</v>
      </c>
      <c r="D81" t="s">
        <v>4273</v>
      </c>
    </row>
    <row r="82" spans="1:4">
      <c r="A82" s="77" t="s">
        <v>4226</v>
      </c>
      <c r="B82" s="77" t="s">
        <v>4351</v>
      </c>
      <c r="C82" s="77" t="s">
        <v>4352</v>
      </c>
      <c r="D82" s="77" t="s">
        <v>4353</v>
      </c>
    </row>
    <row r="83" spans="1:4">
      <c r="A83" t="s">
        <v>4226</v>
      </c>
      <c r="B83" t="s">
        <v>4354</v>
      </c>
      <c r="C83" t="s">
        <v>4348</v>
      </c>
      <c r="D83" t="s">
        <v>4244</v>
      </c>
    </row>
    <row r="84" spans="1:4">
      <c r="A84" s="77" t="s">
        <v>4226</v>
      </c>
      <c r="B84" s="77" t="s">
        <v>4355</v>
      </c>
      <c r="C84" s="77" t="s">
        <v>4352</v>
      </c>
      <c r="D84" s="77" t="s">
        <v>4356</v>
      </c>
    </row>
    <row r="85" spans="1:4">
      <c r="A85" t="s">
        <v>4226</v>
      </c>
      <c r="B85" t="s">
        <v>4357</v>
      </c>
      <c r="C85" t="s">
        <v>4348</v>
      </c>
      <c r="D85" t="s">
        <v>4273</v>
      </c>
    </row>
    <row r="86" spans="1:4">
      <c r="A86" s="77" t="s">
        <v>4226</v>
      </c>
      <c r="B86" s="77" t="s">
        <v>4358</v>
      </c>
      <c r="C86" s="77" t="s">
        <v>4348</v>
      </c>
      <c r="D86" s="77" t="s">
        <v>4273</v>
      </c>
    </row>
    <row r="87" spans="1:4">
      <c r="A87" t="s">
        <v>4226</v>
      </c>
      <c r="B87" t="s">
        <v>4359</v>
      </c>
      <c r="C87" t="s">
        <v>4348</v>
      </c>
      <c r="D87" t="s">
        <v>4244</v>
      </c>
    </row>
    <row r="88" spans="1:4">
      <c r="A88" s="77" t="s">
        <v>4226</v>
      </c>
      <c r="B88" s="77" t="s">
        <v>4360</v>
      </c>
      <c r="C88" s="77" t="s">
        <v>4348</v>
      </c>
      <c r="D88" s="77" t="s">
        <v>4244</v>
      </c>
    </row>
    <row r="89" spans="1:4">
      <c r="A89" t="s">
        <v>4226</v>
      </c>
      <c r="B89" t="s">
        <v>4361</v>
      </c>
      <c r="C89" t="s">
        <v>4348</v>
      </c>
      <c r="D89" t="s">
        <v>4273</v>
      </c>
    </row>
    <row r="90" spans="1:4">
      <c r="A90" s="77" t="s">
        <v>4226</v>
      </c>
      <c r="B90" s="77" t="s">
        <v>4374</v>
      </c>
      <c r="C90" s="77" t="s">
        <v>4348</v>
      </c>
      <c r="D90" s="77" t="s">
        <v>4244</v>
      </c>
    </row>
    <row r="91" spans="1:4">
      <c r="A91" t="s">
        <v>4226</v>
      </c>
      <c r="B91" t="s">
        <v>4264</v>
      </c>
      <c r="C91" t="s">
        <v>4265</v>
      </c>
      <c r="D91" t="s">
        <v>4232</v>
      </c>
    </row>
    <row r="92" spans="1:4">
      <c r="A92" s="77" t="s">
        <v>4226</v>
      </c>
      <c r="B92" s="77" t="s">
        <v>4376</v>
      </c>
      <c r="C92" s="77" t="s">
        <v>4375</v>
      </c>
      <c r="D92" s="77" t="s">
        <v>4232</v>
      </c>
    </row>
    <row r="93" spans="1:4">
      <c r="A93" t="s">
        <v>4226</v>
      </c>
      <c r="B93" t="s">
        <v>4362</v>
      </c>
      <c r="C93" t="s">
        <v>4348</v>
      </c>
      <c r="D93" t="s">
        <v>4244</v>
      </c>
    </row>
    <row r="94" spans="1:4">
      <c r="A94" s="77" t="s">
        <v>4226</v>
      </c>
      <c r="B94" s="77" t="s">
        <v>4378</v>
      </c>
      <c r="C94" s="77" t="s">
        <v>4377</v>
      </c>
      <c r="D94" s="77" t="s">
        <v>4232</v>
      </c>
    </row>
    <row r="95" spans="1:4">
      <c r="A95" t="s">
        <v>4226</v>
      </c>
      <c r="B95" t="s">
        <v>4419</v>
      </c>
      <c r="C95" t="s">
        <v>4418</v>
      </c>
      <c r="D95" t="s">
        <v>4247</v>
      </c>
    </row>
    <row r="96" spans="1:4">
      <c r="A96" s="77" t="s">
        <v>4226</v>
      </c>
      <c r="B96" s="77" t="s">
        <v>4421</v>
      </c>
      <c r="C96" s="77" t="s">
        <v>4420</v>
      </c>
      <c r="D96" s="77" t="s">
        <v>4273</v>
      </c>
    </row>
    <row r="97" spans="1:4">
      <c r="A97" t="s">
        <v>4226</v>
      </c>
      <c r="B97" t="s">
        <v>4382</v>
      </c>
      <c r="C97" t="s">
        <v>4381</v>
      </c>
      <c r="D97" t="s">
        <v>4247</v>
      </c>
    </row>
    <row r="98" spans="1:4">
      <c r="A98" s="77" t="s">
        <v>4226</v>
      </c>
      <c r="B98" s="77" t="s">
        <v>4386</v>
      </c>
      <c r="C98" s="77" t="s">
        <v>4385</v>
      </c>
      <c r="D98" s="77" t="s">
        <v>4235</v>
      </c>
    </row>
    <row r="99" spans="1:4">
      <c r="A99" t="s">
        <v>4226</v>
      </c>
      <c r="B99" t="s">
        <v>4388</v>
      </c>
      <c r="C99" t="s">
        <v>4387</v>
      </c>
      <c r="D99" t="s">
        <v>4235</v>
      </c>
    </row>
    <row r="100" spans="1:4">
      <c r="A100" s="77" t="s">
        <v>4226</v>
      </c>
      <c r="B100" s="77" t="s">
        <v>4391</v>
      </c>
      <c r="C100" s="77" t="s">
        <v>4389</v>
      </c>
      <c r="D100" s="77" t="s">
        <v>4390</v>
      </c>
    </row>
    <row r="101" spans="1:4">
      <c r="A101" t="s">
        <v>4226</v>
      </c>
      <c r="B101" t="s">
        <v>4394</v>
      </c>
      <c r="C101" t="s">
        <v>4392</v>
      </c>
      <c r="D101" t="s">
        <v>4393</v>
      </c>
    </row>
    <row r="102" spans="1:4">
      <c r="A102" s="77" t="s">
        <v>4226</v>
      </c>
      <c r="B102" s="77" t="s">
        <v>4396</v>
      </c>
      <c r="C102" s="77" t="s">
        <v>4395</v>
      </c>
      <c r="D102" s="77" t="s">
        <v>4247</v>
      </c>
    </row>
    <row r="103" spans="1:4">
      <c r="A103" t="s">
        <v>4226</v>
      </c>
      <c r="B103" t="s">
        <v>4402</v>
      </c>
      <c r="C103" t="s">
        <v>4401</v>
      </c>
      <c r="D103" t="s">
        <v>4235</v>
      </c>
    </row>
    <row r="104" spans="1:4">
      <c r="A104" s="77" t="s">
        <v>4226</v>
      </c>
      <c r="B104" s="77" t="s">
        <v>4285</v>
      </c>
      <c r="C104" s="77" t="s">
        <v>4269</v>
      </c>
      <c r="D104" s="77" t="s">
        <v>4270</v>
      </c>
    </row>
    <row r="105" spans="1:4">
      <c r="A105" t="s">
        <v>4226</v>
      </c>
      <c r="B105" t="s">
        <v>4404</v>
      </c>
      <c r="C105" t="s">
        <v>4403</v>
      </c>
      <c r="D105" t="s">
        <v>4232</v>
      </c>
    </row>
    <row r="106" spans="1:4">
      <c r="A106" s="77" t="s">
        <v>4226</v>
      </c>
      <c r="B106" s="77" t="s">
        <v>4406</v>
      </c>
      <c r="C106" s="77" t="s">
        <v>4405</v>
      </c>
      <c r="D106" s="77" t="s">
        <v>4247</v>
      </c>
    </row>
    <row r="107" spans="1:4">
      <c r="A107" t="s">
        <v>4226</v>
      </c>
      <c r="B107" t="s">
        <v>4408</v>
      </c>
      <c r="C107" t="s">
        <v>4407</v>
      </c>
      <c r="D107" t="s">
        <v>4273</v>
      </c>
    </row>
    <row r="108" spans="1:4">
      <c r="A108" s="77" t="s">
        <v>4226</v>
      </c>
      <c r="B108" s="77" t="s">
        <v>4409</v>
      </c>
      <c r="C108" s="77" t="s">
        <v>4407</v>
      </c>
      <c r="D108" s="77" t="s">
        <v>4247</v>
      </c>
    </row>
    <row r="109" spans="1:4">
      <c r="A109" t="s">
        <v>4226</v>
      </c>
      <c r="B109" t="s">
        <v>4411</v>
      </c>
      <c r="C109" t="s">
        <v>4410</v>
      </c>
      <c r="D109" t="s">
        <v>4247</v>
      </c>
    </row>
    <row r="110" spans="1:4">
      <c r="A110" s="77" t="s">
        <v>4226</v>
      </c>
      <c r="B110" s="77" t="s">
        <v>4413</v>
      </c>
      <c r="C110" s="77" t="s">
        <v>4412</v>
      </c>
      <c r="D110" s="77" t="s">
        <v>4247</v>
      </c>
    </row>
    <row r="111" spans="1:4">
      <c r="A111" t="s">
        <v>4226</v>
      </c>
      <c r="B111" t="s">
        <v>4252</v>
      </c>
      <c r="C111" t="s">
        <v>4253</v>
      </c>
      <c r="D111" t="s">
        <v>4235</v>
      </c>
    </row>
    <row r="112" spans="1:4">
      <c r="A112" s="77" t="s">
        <v>4226</v>
      </c>
      <c r="B112" s="77" t="s">
        <v>4415</v>
      </c>
      <c r="C112" s="77" t="s">
        <v>4414</v>
      </c>
      <c r="D112" s="77" t="s">
        <v>4235</v>
      </c>
    </row>
    <row r="113" spans="1:4">
      <c r="A113" t="s">
        <v>4226</v>
      </c>
      <c r="B113" t="s">
        <v>4417</v>
      </c>
      <c r="C113" t="s">
        <v>4416</v>
      </c>
      <c r="D113" t="s">
        <v>4247</v>
      </c>
    </row>
    <row r="114" spans="1:4">
      <c r="A114" s="77" t="s">
        <v>4226</v>
      </c>
      <c r="B114" s="77" t="s">
        <v>4422</v>
      </c>
      <c r="C114" s="77" t="s">
        <v>4420</v>
      </c>
      <c r="D114" s="77" t="s">
        <v>4235</v>
      </c>
    </row>
    <row r="115" spans="1:4">
      <c r="A115" t="s">
        <v>4226</v>
      </c>
      <c r="B115" t="s">
        <v>4424</v>
      </c>
      <c r="C115" t="s">
        <v>4423</v>
      </c>
      <c r="D115" t="s">
        <v>4232</v>
      </c>
    </row>
    <row r="116" spans="1:4">
      <c r="A116" s="77" t="s">
        <v>4226</v>
      </c>
      <c r="B116" s="77" t="s">
        <v>4426</v>
      </c>
      <c r="C116" s="77" t="s">
        <v>4425</v>
      </c>
      <c r="D116" s="77" t="s">
        <v>4247</v>
      </c>
    </row>
    <row r="117" spans="1:4">
      <c r="A117" t="s">
        <v>4226</v>
      </c>
      <c r="B117" t="s">
        <v>4428</v>
      </c>
      <c r="C117" t="s">
        <v>4427</v>
      </c>
      <c r="D117" t="s">
        <v>4232</v>
      </c>
    </row>
    <row r="118" spans="1:4">
      <c r="A118" s="77" t="s">
        <v>4226</v>
      </c>
      <c r="B118" s="77" t="s">
        <v>4430</v>
      </c>
      <c r="C118" s="77" t="s">
        <v>4429</v>
      </c>
      <c r="D118" s="77" t="s">
        <v>4235</v>
      </c>
    </row>
    <row r="119" spans="1:4">
      <c r="A119" t="s">
        <v>4226</v>
      </c>
      <c r="B119" t="s">
        <v>4432</v>
      </c>
      <c r="C119" t="s">
        <v>4431</v>
      </c>
      <c r="D119" t="s">
        <v>4235</v>
      </c>
    </row>
    <row r="120" spans="1:4">
      <c r="A120" s="77" t="s">
        <v>4226</v>
      </c>
      <c r="B120" s="77" t="s">
        <v>4434</v>
      </c>
      <c r="C120" s="77" t="s">
        <v>4433</v>
      </c>
      <c r="D120" s="77" t="s">
        <v>4235</v>
      </c>
    </row>
    <row r="121" spans="1:4">
      <c r="A121" t="s">
        <v>4226</v>
      </c>
      <c r="B121" t="s">
        <v>4436</v>
      </c>
      <c r="C121" t="s">
        <v>4435</v>
      </c>
      <c r="D121" t="s">
        <v>4232</v>
      </c>
    </row>
    <row r="122" spans="1:4">
      <c r="A122" s="77" t="s">
        <v>4226</v>
      </c>
      <c r="B122" s="77" t="s">
        <v>4438</v>
      </c>
      <c r="C122" s="77" t="s">
        <v>4437</v>
      </c>
      <c r="D122" s="77" t="s">
        <v>4235</v>
      </c>
    </row>
    <row r="123" spans="1:4">
      <c r="A123" t="s">
        <v>4226</v>
      </c>
      <c r="B123" t="s">
        <v>4363</v>
      </c>
      <c r="C123" t="s">
        <v>4348</v>
      </c>
      <c r="D123" t="s">
        <v>4244</v>
      </c>
    </row>
    <row r="124" spans="1:4">
      <c r="A124" s="77" t="s">
        <v>4226</v>
      </c>
      <c r="B124" s="77" t="s">
        <v>4547</v>
      </c>
      <c r="C124" s="77" t="s">
        <v>4546</v>
      </c>
      <c r="D124" s="77" t="s">
        <v>4235</v>
      </c>
    </row>
    <row r="125" spans="1:4">
      <c r="A125" t="s">
        <v>4226</v>
      </c>
      <c r="B125" t="s">
        <v>4440</v>
      </c>
      <c r="C125" t="s">
        <v>4439</v>
      </c>
      <c r="D125" t="s">
        <v>4232</v>
      </c>
    </row>
    <row r="126" spans="1:4">
      <c r="A126" s="77" t="s">
        <v>4226</v>
      </c>
      <c r="B126" s="77" t="s">
        <v>4570</v>
      </c>
      <c r="C126" s="77" t="s">
        <v>4569</v>
      </c>
      <c r="D126" s="77" t="s">
        <v>4235</v>
      </c>
    </row>
    <row r="127" spans="1:4">
      <c r="A127" t="s">
        <v>4226</v>
      </c>
      <c r="B127" t="s">
        <v>4442</v>
      </c>
      <c r="C127" t="s">
        <v>4441</v>
      </c>
      <c r="D127" t="s">
        <v>4232</v>
      </c>
    </row>
    <row r="128" spans="1:4">
      <c r="A128" s="77" t="s">
        <v>4226</v>
      </c>
      <c r="B128" s="77" t="s">
        <v>4444</v>
      </c>
      <c r="C128" s="77" t="s">
        <v>4443</v>
      </c>
      <c r="D128" s="77" t="s">
        <v>4247</v>
      </c>
    </row>
    <row r="129" spans="1:4">
      <c r="A129" t="s">
        <v>4226</v>
      </c>
      <c r="B129" t="s">
        <v>4446</v>
      </c>
      <c r="C129" t="s">
        <v>4445</v>
      </c>
      <c r="D129" t="s">
        <v>4247</v>
      </c>
    </row>
    <row r="130" spans="1:4">
      <c r="A130" s="77" t="s">
        <v>4226</v>
      </c>
      <c r="B130" s="77" t="s">
        <v>4448</v>
      </c>
      <c r="C130" s="77" t="s">
        <v>4447</v>
      </c>
      <c r="D130" s="77" t="s">
        <v>4232</v>
      </c>
    </row>
    <row r="131" spans="1:4">
      <c r="A131" t="s">
        <v>4226</v>
      </c>
      <c r="B131" t="s">
        <v>4450</v>
      </c>
      <c r="C131" t="s">
        <v>4449</v>
      </c>
      <c r="D131" t="s">
        <v>4235</v>
      </c>
    </row>
    <row r="132" spans="1:4">
      <c r="A132" s="77" t="s">
        <v>4226</v>
      </c>
      <c r="B132" s="77" t="s">
        <v>4452</v>
      </c>
      <c r="C132" s="77" t="s">
        <v>4451</v>
      </c>
      <c r="D132" s="77" t="s">
        <v>4273</v>
      </c>
    </row>
    <row r="133" spans="1:4">
      <c r="A133" t="s">
        <v>4226</v>
      </c>
      <c r="B133" t="s">
        <v>4453</v>
      </c>
      <c r="C133" t="s">
        <v>4451</v>
      </c>
      <c r="D133" t="s">
        <v>4393</v>
      </c>
    </row>
    <row r="134" spans="1:4">
      <c r="A134" s="77" t="s">
        <v>4226</v>
      </c>
      <c r="B134" s="77" t="s">
        <v>4455</v>
      </c>
      <c r="C134" s="77" t="s">
        <v>4454</v>
      </c>
      <c r="D134" s="77" t="s">
        <v>4293</v>
      </c>
    </row>
    <row r="135" spans="1:4">
      <c r="A135" t="s">
        <v>4226</v>
      </c>
      <c r="B135" t="s">
        <v>4507</v>
      </c>
      <c r="C135" t="s">
        <v>4506</v>
      </c>
      <c r="D135" t="s">
        <v>4293</v>
      </c>
    </row>
    <row r="136" spans="1:4">
      <c r="A136" s="77" t="s">
        <v>4226</v>
      </c>
      <c r="B136" s="77" t="s">
        <v>4457</v>
      </c>
      <c r="C136" s="77" t="s">
        <v>4456</v>
      </c>
      <c r="D136" s="77" t="s">
        <v>4390</v>
      </c>
    </row>
    <row r="137" spans="1:4">
      <c r="A137" t="s">
        <v>4226</v>
      </c>
      <c r="B137" t="s">
        <v>4459</v>
      </c>
      <c r="C137" t="s">
        <v>4458</v>
      </c>
      <c r="D137" t="s">
        <v>4235</v>
      </c>
    </row>
    <row r="138" spans="1:4">
      <c r="A138" s="77" t="s">
        <v>4226</v>
      </c>
      <c r="B138" s="77" t="s">
        <v>4461</v>
      </c>
      <c r="C138" s="77" t="s">
        <v>4460</v>
      </c>
      <c r="D138" s="77" t="s">
        <v>4232</v>
      </c>
    </row>
    <row r="139" spans="1:4">
      <c r="A139" t="s">
        <v>4226</v>
      </c>
      <c r="B139" t="s">
        <v>4463</v>
      </c>
      <c r="C139" t="s">
        <v>4462</v>
      </c>
      <c r="D139" t="s">
        <v>4247</v>
      </c>
    </row>
    <row r="140" spans="1:4">
      <c r="A140" s="77" t="s">
        <v>4226</v>
      </c>
      <c r="B140" s="77" t="s">
        <v>4465</v>
      </c>
      <c r="C140" s="77" t="s">
        <v>4464</v>
      </c>
      <c r="D140" s="77" t="s">
        <v>4232</v>
      </c>
    </row>
    <row r="141" spans="1:4">
      <c r="A141" t="s">
        <v>4226</v>
      </c>
      <c r="B141" t="s">
        <v>4467</v>
      </c>
      <c r="C141" t="s">
        <v>4466</v>
      </c>
      <c r="D141" t="s">
        <v>4232</v>
      </c>
    </row>
    <row r="142" spans="1:4">
      <c r="A142" s="77" t="s">
        <v>4226</v>
      </c>
      <c r="B142" s="77" t="s">
        <v>4469</v>
      </c>
      <c r="C142" s="77" t="s">
        <v>4468</v>
      </c>
      <c r="D142" s="77" t="s">
        <v>4235</v>
      </c>
    </row>
    <row r="143" spans="1:4">
      <c r="A143" t="s">
        <v>4226</v>
      </c>
      <c r="B143" t="s">
        <v>4286</v>
      </c>
      <c r="C143" t="s">
        <v>4269</v>
      </c>
      <c r="D143" t="s">
        <v>4270</v>
      </c>
    </row>
    <row r="144" spans="1:4">
      <c r="A144" s="77" t="s">
        <v>4226</v>
      </c>
      <c r="B144" s="77" t="s">
        <v>1246</v>
      </c>
      <c r="C144" s="77" t="s">
        <v>4470</v>
      </c>
      <c r="D144" s="77" t="s">
        <v>4232</v>
      </c>
    </row>
    <row r="145" spans="1:4">
      <c r="A145" t="s">
        <v>4226</v>
      </c>
      <c r="B145" t="s">
        <v>4472</v>
      </c>
      <c r="C145" t="s">
        <v>4471</v>
      </c>
      <c r="D145" t="s">
        <v>4293</v>
      </c>
    </row>
    <row r="146" spans="1:4">
      <c r="A146" s="77" t="s">
        <v>4226</v>
      </c>
      <c r="B146" s="77" t="s">
        <v>4364</v>
      </c>
      <c r="C146" s="77" t="s">
        <v>4348</v>
      </c>
      <c r="D146" s="77" t="s">
        <v>4244</v>
      </c>
    </row>
    <row r="147" spans="1:4">
      <c r="A147" t="s">
        <v>4226</v>
      </c>
      <c r="B147" t="s">
        <v>4365</v>
      </c>
      <c r="C147" t="s">
        <v>4348</v>
      </c>
      <c r="D147" t="s">
        <v>4244</v>
      </c>
    </row>
    <row r="148" spans="1:4">
      <c r="A148" s="77" t="s">
        <v>4226</v>
      </c>
      <c r="B148" s="77" t="s">
        <v>4368</v>
      </c>
      <c r="C148" s="77" t="s">
        <v>4348</v>
      </c>
      <c r="D148" s="77" t="s">
        <v>4244</v>
      </c>
    </row>
    <row r="149" spans="1:4">
      <c r="A149" t="s">
        <v>4226</v>
      </c>
      <c r="B149" t="s">
        <v>4476</v>
      </c>
      <c r="C149" t="s">
        <v>4475</v>
      </c>
      <c r="D149" t="s">
        <v>4244</v>
      </c>
    </row>
    <row r="150" spans="1:4">
      <c r="A150" s="77" t="s">
        <v>4226</v>
      </c>
      <c r="B150" s="77" t="s">
        <v>4478</v>
      </c>
      <c r="C150" s="77" t="s">
        <v>4477</v>
      </c>
      <c r="D150" s="77" t="s">
        <v>4235</v>
      </c>
    </row>
    <row r="151" spans="1:4">
      <c r="A151" t="s">
        <v>4226</v>
      </c>
      <c r="B151" t="s">
        <v>4366</v>
      </c>
      <c r="C151" t="s">
        <v>4348</v>
      </c>
      <c r="D151" t="s">
        <v>4244</v>
      </c>
    </row>
    <row r="152" spans="1:4">
      <c r="A152" s="77" t="s">
        <v>4226</v>
      </c>
      <c r="B152" s="77" t="s">
        <v>4367</v>
      </c>
      <c r="C152" s="77" t="s">
        <v>4348</v>
      </c>
      <c r="D152" s="77" t="s">
        <v>3517</v>
      </c>
    </row>
    <row r="153" spans="1:4">
      <c r="A153" t="s">
        <v>4226</v>
      </c>
      <c r="B153" t="s">
        <v>4287</v>
      </c>
      <c r="C153" t="s">
        <v>4269</v>
      </c>
      <c r="D153" t="s">
        <v>4270</v>
      </c>
    </row>
    <row r="154" spans="1:4">
      <c r="A154" s="77" t="s">
        <v>4226</v>
      </c>
      <c r="B154" s="77" t="s">
        <v>4369</v>
      </c>
      <c r="C154" s="77" t="s">
        <v>4348</v>
      </c>
      <c r="D154" s="77" t="s">
        <v>3517</v>
      </c>
    </row>
    <row r="155" spans="1:4">
      <c r="A155" t="s">
        <v>4226</v>
      </c>
      <c r="B155" t="s">
        <v>4480</v>
      </c>
      <c r="C155" t="s">
        <v>4479</v>
      </c>
      <c r="D155" t="s">
        <v>4235</v>
      </c>
    </row>
    <row r="156" spans="1:4">
      <c r="A156" s="77" t="s">
        <v>4226</v>
      </c>
      <c r="B156" s="77" t="s">
        <v>4483</v>
      </c>
      <c r="C156" s="77" t="s">
        <v>4481</v>
      </c>
      <c r="D156" s="77" t="s">
        <v>4482</v>
      </c>
    </row>
    <row r="157" spans="1:4">
      <c r="A157" t="s">
        <v>4226</v>
      </c>
      <c r="B157" t="s">
        <v>4485</v>
      </c>
      <c r="C157" t="s">
        <v>4484</v>
      </c>
      <c r="D157" t="s">
        <v>4235</v>
      </c>
    </row>
    <row r="158" spans="1:4">
      <c r="A158" s="77" t="s">
        <v>4226</v>
      </c>
      <c r="B158" s="77" t="s">
        <v>4487</v>
      </c>
      <c r="C158" s="77" t="s">
        <v>4486</v>
      </c>
      <c r="D158" s="77" t="s">
        <v>4235</v>
      </c>
    </row>
    <row r="159" spans="1:4">
      <c r="A159" t="s">
        <v>4226</v>
      </c>
      <c r="B159" t="s">
        <v>4535</v>
      </c>
      <c r="C159" t="s">
        <v>4534</v>
      </c>
      <c r="D159" t="s">
        <v>4247</v>
      </c>
    </row>
    <row r="160" spans="1:4">
      <c r="A160" s="77" t="s">
        <v>4226</v>
      </c>
      <c r="B160" s="77" t="s">
        <v>4489</v>
      </c>
      <c r="C160" s="77" t="s">
        <v>4488</v>
      </c>
      <c r="D160" s="77" t="s">
        <v>4232</v>
      </c>
    </row>
    <row r="161" spans="1:4">
      <c r="A161" t="s">
        <v>4226</v>
      </c>
      <c r="B161" t="s">
        <v>4491</v>
      </c>
      <c r="C161" t="s">
        <v>4490</v>
      </c>
      <c r="D161" t="s">
        <v>4247</v>
      </c>
    </row>
    <row r="162" spans="1:4">
      <c r="A162" s="77" t="s">
        <v>4226</v>
      </c>
      <c r="B162" s="77" t="s">
        <v>4493</v>
      </c>
      <c r="C162" s="77" t="s">
        <v>4492</v>
      </c>
      <c r="D162" s="77" t="s">
        <v>4232</v>
      </c>
    </row>
    <row r="163" spans="1:4">
      <c r="A163" t="s">
        <v>4226</v>
      </c>
      <c r="B163" t="s">
        <v>4495</v>
      </c>
      <c r="C163" t="s">
        <v>4494</v>
      </c>
      <c r="D163" t="s">
        <v>4235</v>
      </c>
    </row>
    <row r="164" spans="1:4">
      <c r="A164" s="77" t="s">
        <v>4226</v>
      </c>
      <c r="B164" s="77" t="s">
        <v>4497</v>
      </c>
      <c r="C164" s="77" t="s">
        <v>4496</v>
      </c>
      <c r="D164" s="77" t="s">
        <v>4235</v>
      </c>
    </row>
    <row r="165" spans="1:4">
      <c r="A165" t="s">
        <v>4226</v>
      </c>
      <c r="B165" t="s">
        <v>4499</v>
      </c>
      <c r="C165" t="s">
        <v>4498</v>
      </c>
      <c r="D165" t="s">
        <v>4232</v>
      </c>
    </row>
    <row r="166" spans="1:4">
      <c r="A166" s="77" t="s">
        <v>4226</v>
      </c>
      <c r="B166" s="77" t="s">
        <v>4501</v>
      </c>
      <c r="C166" s="77" t="s">
        <v>4500</v>
      </c>
      <c r="D166" s="77" t="s">
        <v>4235</v>
      </c>
    </row>
    <row r="167" spans="1:4">
      <c r="A167" t="s">
        <v>4226</v>
      </c>
      <c r="B167" t="s">
        <v>4303</v>
      </c>
      <c r="C167" t="s">
        <v>4302</v>
      </c>
      <c r="D167" t="s">
        <v>4235</v>
      </c>
    </row>
    <row r="168" spans="1:4">
      <c r="A168" s="77" t="s">
        <v>4226</v>
      </c>
      <c r="B168" s="77" t="s">
        <v>4503</v>
      </c>
      <c r="C168" s="77" t="s">
        <v>4502</v>
      </c>
      <c r="D168" s="77" t="s">
        <v>4232</v>
      </c>
    </row>
    <row r="169" spans="1:4">
      <c r="A169" t="s">
        <v>4226</v>
      </c>
      <c r="B169" t="s">
        <v>4505</v>
      </c>
      <c r="C169" t="s">
        <v>4504</v>
      </c>
      <c r="D169" t="s">
        <v>4235</v>
      </c>
    </row>
    <row r="170" spans="1:4">
      <c r="A170" s="77" t="s">
        <v>4226</v>
      </c>
      <c r="B170" s="77" t="s">
        <v>4509</v>
      </c>
      <c r="C170" s="77" t="s">
        <v>4508</v>
      </c>
      <c r="D170" s="77" t="s">
        <v>4247</v>
      </c>
    </row>
    <row r="171" spans="1:4">
      <c r="A171" t="s">
        <v>4226</v>
      </c>
      <c r="B171" t="s">
        <v>4511</v>
      </c>
      <c r="C171" t="s">
        <v>4510</v>
      </c>
      <c r="D171" t="s">
        <v>4235</v>
      </c>
    </row>
    <row r="172" spans="1:4">
      <c r="A172" s="77" t="s">
        <v>4226</v>
      </c>
      <c r="B172" s="77" t="s">
        <v>4515</v>
      </c>
      <c r="C172" s="77" t="s">
        <v>4514</v>
      </c>
      <c r="D172" s="77" t="s">
        <v>4235</v>
      </c>
    </row>
    <row r="173" spans="1:4">
      <c r="A173" t="s">
        <v>4226</v>
      </c>
      <c r="B173" t="s">
        <v>4517</v>
      </c>
      <c r="C173" t="s">
        <v>4516</v>
      </c>
      <c r="D173" t="s">
        <v>4235</v>
      </c>
    </row>
    <row r="174" spans="1:4">
      <c r="A174" s="77" t="s">
        <v>4226</v>
      </c>
      <c r="B174" s="77" t="s">
        <v>4372</v>
      </c>
      <c r="C174" s="77" t="s">
        <v>4348</v>
      </c>
      <c r="D174" s="77" t="s">
        <v>4244</v>
      </c>
    </row>
    <row r="175" spans="1:4">
      <c r="A175" t="s">
        <v>4226</v>
      </c>
      <c r="B175" t="s">
        <v>4519</v>
      </c>
      <c r="C175" t="s">
        <v>4518</v>
      </c>
      <c r="D175" t="s">
        <v>4235</v>
      </c>
    </row>
    <row r="176" spans="1:4">
      <c r="A176" s="77" t="s">
        <v>4226</v>
      </c>
      <c r="B176" s="77" t="s">
        <v>4523</v>
      </c>
      <c r="C176" s="77" t="s">
        <v>4522</v>
      </c>
      <c r="D176" s="77" t="s">
        <v>4235</v>
      </c>
    </row>
    <row r="177" spans="1:4">
      <c r="A177" t="s">
        <v>4226</v>
      </c>
      <c r="B177" t="s">
        <v>4525</v>
      </c>
      <c r="C177" t="s">
        <v>4524</v>
      </c>
      <c r="D177" t="s">
        <v>4247</v>
      </c>
    </row>
    <row r="178" spans="1:4">
      <c r="A178" s="77" t="s">
        <v>4226</v>
      </c>
      <c r="B178" s="77" t="s">
        <v>4527</v>
      </c>
      <c r="C178" s="77" t="s">
        <v>4526</v>
      </c>
      <c r="D178" s="77" t="s">
        <v>4244</v>
      </c>
    </row>
    <row r="179" spans="1:4">
      <c r="A179" t="s">
        <v>4226</v>
      </c>
      <c r="B179" t="s">
        <v>4400</v>
      </c>
      <c r="C179" t="s">
        <v>4399</v>
      </c>
      <c r="D179" t="s">
        <v>4232</v>
      </c>
    </row>
    <row r="180" spans="1:4">
      <c r="A180" s="77" t="s">
        <v>4226</v>
      </c>
      <c r="B180" s="77" t="s">
        <v>4528</v>
      </c>
      <c r="C180" s="77" t="s">
        <v>4526</v>
      </c>
      <c r="D180" s="77" t="s">
        <v>4273</v>
      </c>
    </row>
    <row r="181" spans="1:4">
      <c r="A181" t="s">
        <v>4226</v>
      </c>
      <c r="B181" t="s">
        <v>4531</v>
      </c>
      <c r="C181" t="s">
        <v>4529</v>
      </c>
      <c r="D181" t="s">
        <v>4530</v>
      </c>
    </row>
    <row r="182" spans="1:4">
      <c r="A182" s="77" t="s">
        <v>4226</v>
      </c>
      <c r="B182" s="77" t="s">
        <v>4380</v>
      </c>
      <c r="C182" s="77" t="s">
        <v>4379</v>
      </c>
      <c r="D182" s="77" t="s">
        <v>4247</v>
      </c>
    </row>
    <row r="183" spans="1:4">
      <c r="A183" t="s">
        <v>4226</v>
      </c>
      <c r="B183" t="s">
        <v>4341</v>
      </c>
      <c r="C183" t="s">
        <v>4342</v>
      </c>
      <c r="D183" t="s">
        <v>3517</v>
      </c>
    </row>
    <row r="184" spans="1:4">
      <c r="A184" s="77" t="s">
        <v>4226</v>
      </c>
      <c r="B184" s="77" t="s">
        <v>4288</v>
      </c>
      <c r="C184" s="77" t="s">
        <v>4269</v>
      </c>
      <c r="D184" s="77" t="s">
        <v>4270</v>
      </c>
    </row>
    <row r="185" spans="1:4">
      <c r="A185" t="s">
        <v>4226</v>
      </c>
      <c r="B185" t="s">
        <v>4533</v>
      </c>
      <c r="C185" t="s">
        <v>4532</v>
      </c>
      <c r="D185" t="s">
        <v>4232</v>
      </c>
    </row>
    <row r="186" spans="1:4">
      <c r="A186" s="77" t="s">
        <v>4226</v>
      </c>
      <c r="B186" s="77" t="s">
        <v>4289</v>
      </c>
      <c r="C186" s="77" t="s">
        <v>4269</v>
      </c>
      <c r="D186" s="77" t="s">
        <v>4270</v>
      </c>
    </row>
    <row r="187" spans="1:4">
      <c r="A187" t="s">
        <v>4226</v>
      </c>
      <c r="B187" t="s">
        <v>4537</v>
      </c>
      <c r="C187" t="s">
        <v>4536</v>
      </c>
      <c r="D187" t="s">
        <v>4273</v>
      </c>
    </row>
    <row r="188" spans="1:4">
      <c r="A188" s="77" t="s">
        <v>4226</v>
      </c>
      <c r="B188" s="77" t="s">
        <v>4538</v>
      </c>
      <c r="C188" s="77" t="s">
        <v>4536</v>
      </c>
      <c r="D188" s="77" t="s">
        <v>4244</v>
      </c>
    </row>
    <row r="189" spans="1:4">
      <c r="A189" t="s">
        <v>4226</v>
      </c>
      <c r="B189" t="s">
        <v>4540</v>
      </c>
      <c r="C189" t="s">
        <v>4539</v>
      </c>
      <c r="D189" t="s">
        <v>4235</v>
      </c>
    </row>
    <row r="190" spans="1:4">
      <c r="A190" s="77" t="s">
        <v>4226</v>
      </c>
      <c r="B190" s="77" t="s">
        <v>4542</v>
      </c>
      <c r="C190" s="77" t="s">
        <v>4541</v>
      </c>
      <c r="D190" s="77" t="s">
        <v>4244</v>
      </c>
    </row>
    <row r="191" spans="1:4">
      <c r="A191" t="s">
        <v>4226</v>
      </c>
      <c r="B191" t="s">
        <v>4543</v>
      </c>
      <c r="C191" t="s">
        <v>4541</v>
      </c>
      <c r="D191" t="s">
        <v>4273</v>
      </c>
    </row>
    <row r="192" spans="1:4">
      <c r="A192" s="77" t="s">
        <v>4226</v>
      </c>
      <c r="B192" s="77" t="s">
        <v>4549</v>
      </c>
      <c r="C192" s="77" t="s">
        <v>4548</v>
      </c>
      <c r="D192" s="77" t="s">
        <v>4235</v>
      </c>
    </row>
    <row r="193" spans="1:4">
      <c r="A193" t="s">
        <v>4226</v>
      </c>
      <c r="B193" t="s">
        <v>4551</v>
      </c>
      <c r="C193" t="s">
        <v>4550</v>
      </c>
      <c r="D193" t="s">
        <v>4235</v>
      </c>
    </row>
    <row r="194" spans="1:4">
      <c r="A194" s="77" t="s">
        <v>4226</v>
      </c>
      <c r="B194" s="77" t="s">
        <v>4553</v>
      </c>
      <c r="C194" s="77" t="s">
        <v>4552</v>
      </c>
      <c r="D194" s="77" t="s">
        <v>4244</v>
      </c>
    </row>
    <row r="195" spans="1:4">
      <c r="A195" t="s">
        <v>4226</v>
      </c>
      <c r="B195" t="s">
        <v>4555</v>
      </c>
      <c r="C195" t="s">
        <v>4554</v>
      </c>
      <c r="D195" t="s">
        <v>4393</v>
      </c>
    </row>
    <row r="196" spans="1:4">
      <c r="A196" s="77" t="s">
        <v>4226</v>
      </c>
      <c r="B196" s="77" t="s">
        <v>4474</v>
      </c>
      <c r="C196" s="77" t="s">
        <v>4473</v>
      </c>
      <c r="D196" s="77" t="s">
        <v>4235</v>
      </c>
    </row>
    <row r="197" spans="1:4">
      <c r="A197" t="s">
        <v>4226</v>
      </c>
      <c r="B197" t="s">
        <v>4558</v>
      </c>
      <c r="C197" t="s">
        <v>4556</v>
      </c>
      <c r="D197" t="s">
        <v>4273</v>
      </c>
    </row>
    <row r="198" spans="1:4">
      <c r="A198" s="77" t="s">
        <v>4226</v>
      </c>
      <c r="B198" s="77" t="s">
        <v>4560</v>
      </c>
      <c r="C198" s="77" t="s">
        <v>4559</v>
      </c>
      <c r="D198" s="77" t="s">
        <v>4235</v>
      </c>
    </row>
    <row r="199" spans="1:4">
      <c r="A199" t="s">
        <v>4226</v>
      </c>
      <c r="B199" t="s">
        <v>4564</v>
      </c>
      <c r="C199" t="s">
        <v>4561</v>
      </c>
      <c r="D199" t="s">
        <v>4563</v>
      </c>
    </row>
    <row r="200" spans="1:4">
      <c r="A200" s="77" t="s">
        <v>4226</v>
      </c>
      <c r="B200" s="77" t="s">
        <v>4566</v>
      </c>
      <c r="C200" s="77" t="s">
        <v>4565</v>
      </c>
      <c r="D200" s="77" t="s">
        <v>4235</v>
      </c>
    </row>
    <row r="201" spans="1:4">
      <c r="A201" t="s">
        <v>4226</v>
      </c>
      <c r="B201" t="s">
        <v>4384</v>
      </c>
      <c r="C201" t="s">
        <v>4383</v>
      </c>
      <c r="D201" t="s">
        <v>4235</v>
      </c>
    </row>
    <row r="202" spans="1:4">
      <c r="A202" s="77" t="s">
        <v>4226</v>
      </c>
      <c r="B202" s="77" t="s">
        <v>4290</v>
      </c>
      <c r="C202" s="77" t="s">
        <v>4269</v>
      </c>
      <c r="D202" s="77" t="s">
        <v>4270</v>
      </c>
    </row>
    <row r="203" spans="1:4">
      <c r="A203" t="s">
        <v>4226</v>
      </c>
      <c r="B203" t="s">
        <v>4572</v>
      </c>
      <c r="C203" t="s">
        <v>4571</v>
      </c>
      <c r="D203" t="s">
        <v>4235</v>
      </c>
    </row>
    <row r="204" spans="1:4">
      <c r="A204" s="77" t="s">
        <v>4226</v>
      </c>
      <c r="B204" s="77" t="s">
        <v>4574</v>
      </c>
      <c r="C204" s="77" t="s">
        <v>4573</v>
      </c>
      <c r="D204" s="77" t="s">
        <v>4247</v>
      </c>
    </row>
    <row r="205" spans="1:4">
      <c r="A205" t="s">
        <v>4226</v>
      </c>
      <c r="B205" t="s">
        <v>4576</v>
      </c>
      <c r="C205" t="s">
        <v>4575</v>
      </c>
      <c r="D205" t="s">
        <v>4235</v>
      </c>
    </row>
    <row r="206" spans="1:4">
      <c r="A206" s="77" t="s">
        <v>4226</v>
      </c>
      <c r="B206" s="77" t="s">
        <v>4578</v>
      </c>
      <c r="C206" s="77" t="s">
        <v>4577</v>
      </c>
      <c r="D206" s="77" t="s">
        <v>4232</v>
      </c>
    </row>
    <row r="207" spans="1:4">
      <c r="A207" t="s">
        <v>4226</v>
      </c>
      <c r="B207" t="s">
        <v>4580</v>
      </c>
      <c r="C207" t="s">
        <v>4579</v>
      </c>
      <c r="D207" t="s">
        <v>4232</v>
      </c>
    </row>
    <row r="208" spans="1:4">
      <c r="A208" s="77" t="s">
        <v>4226</v>
      </c>
      <c r="B208" s="77" t="s">
        <v>4582</v>
      </c>
      <c r="C208" s="77" t="s">
        <v>4581</v>
      </c>
      <c r="D208" s="77" t="s">
        <v>4232</v>
      </c>
    </row>
    <row r="209" spans="1:4">
      <c r="A209" t="s">
        <v>4226</v>
      </c>
      <c r="B209" t="s">
        <v>4584</v>
      </c>
      <c r="C209" t="s">
        <v>4583</v>
      </c>
      <c r="D209" t="s">
        <v>4235</v>
      </c>
    </row>
    <row r="210" spans="1:4">
      <c r="A210" s="77" t="s">
        <v>4226</v>
      </c>
      <c r="B210" s="77" t="s">
        <v>4586</v>
      </c>
      <c r="C210" s="77" t="s">
        <v>4585</v>
      </c>
      <c r="D210" s="77" t="s">
        <v>4232</v>
      </c>
    </row>
    <row r="211" spans="1:4">
      <c r="A211" t="s">
        <v>4226</v>
      </c>
      <c r="B211" t="s">
        <v>4588</v>
      </c>
      <c r="C211" t="s">
        <v>4587</v>
      </c>
      <c r="D211" t="s">
        <v>4232</v>
      </c>
    </row>
    <row r="212" spans="1:4">
      <c r="A212" s="77" t="s">
        <v>4226</v>
      </c>
      <c r="B212" s="77" t="s">
        <v>4589</v>
      </c>
      <c r="C212" s="77" t="s">
        <v>4587</v>
      </c>
      <c r="D212" s="77" t="s">
        <v>4273</v>
      </c>
    </row>
    <row r="213" spans="1:4">
      <c r="A213" t="s">
        <v>4226</v>
      </c>
      <c r="B213" t="s">
        <v>4591</v>
      </c>
      <c r="C213" t="s">
        <v>4590</v>
      </c>
      <c r="D213" t="s">
        <v>4235</v>
      </c>
    </row>
    <row r="214" spans="1:4">
      <c r="A214" s="77" t="s">
        <v>4226</v>
      </c>
      <c r="B214" s="77" t="s">
        <v>4568</v>
      </c>
      <c r="C214" s="77" t="s">
        <v>4567</v>
      </c>
      <c r="D214" s="77" t="s">
        <v>4232</v>
      </c>
    </row>
    <row r="215" spans="1:4">
      <c r="A215" t="s">
        <v>4226</v>
      </c>
      <c r="B215" t="s">
        <v>4562</v>
      </c>
      <c r="C215" t="s">
        <v>4561</v>
      </c>
      <c r="D215" t="s">
        <v>4235</v>
      </c>
    </row>
    <row r="216" spans="1:4">
      <c r="A216" s="77" t="s">
        <v>4226</v>
      </c>
      <c r="B216" s="77" t="s">
        <v>4593</v>
      </c>
      <c r="C216" s="77" t="s">
        <v>4592</v>
      </c>
      <c r="D216" s="77" t="s">
        <v>4247</v>
      </c>
    </row>
    <row r="217" spans="1:4">
      <c r="A217" t="s">
        <v>4226</v>
      </c>
      <c r="B217" t="s">
        <v>4595</v>
      </c>
      <c r="C217" t="s">
        <v>4594</v>
      </c>
      <c r="D217" t="s">
        <v>4232</v>
      </c>
    </row>
    <row r="218" spans="1:4">
      <c r="A218" s="77" t="s">
        <v>4226</v>
      </c>
      <c r="B218" s="77" t="s">
        <v>4557</v>
      </c>
      <c r="C218" s="77" t="s">
        <v>4556</v>
      </c>
      <c r="D218" s="77" t="s">
        <v>4235</v>
      </c>
    </row>
    <row r="219" spans="1:4">
      <c r="A219" t="s">
        <v>4226</v>
      </c>
      <c r="B219" t="s">
        <v>4597</v>
      </c>
      <c r="C219" t="s">
        <v>4596</v>
      </c>
      <c r="D219" t="s">
        <v>4235</v>
      </c>
    </row>
    <row r="220" spans="1:4">
      <c r="A220" s="77" t="s">
        <v>4226</v>
      </c>
      <c r="B220" s="77" t="s">
        <v>4373</v>
      </c>
      <c r="C220" s="77" t="s">
        <v>4348</v>
      </c>
      <c r="D220" s="77" t="s">
        <v>4244</v>
      </c>
    </row>
    <row r="221" spans="1:4">
      <c r="A221" t="s">
        <v>6625</v>
      </c>
      <c r="B221" t="s">
        <v>6633</v>
      </c>
      <c r="C221" t="s">
        <v>6634</v>
      </c>
      <c r="D221" t="s">
        <v>6628</v>
      </c>
    </row>
    <row r="222" spans="1:4">
      <c r="A222" s="77" t="s">
        <v>6625</v>
      </c>
      <c r="B222" s="77" t="s">
        <v>6626</v>
      </c>
      <c r="C222" s="77" t="s">
        <v>6627</v>
      </c>
      <c r="D222" s="77" t="s">
        <v>6628</v>
      </c>
    </row>
    <row r="223" spans="1:4">
      <c r="A223" t="s">
        <v>6625</v>
      </c>
      <c r="B223" t="s">
        <v>6631</v>
      </c>
      <c r="C223" t="s">
        <v>6632</v>
      </c>
      <c r="D223" t="s">
        <v>6628</v>
      </c>
    </row>
    <row r="224" spans="1:4">
      <c r="A224" s="77" t="s">
        <v>6625</v>
      </c>
      <c r="B224" s="77" t="s">
        <v>6637</v>
      </c>
      <c r="C224" s="77" t="s">
        <v>6638</v>
      </c>
      <c r="D224" s="77" t="s">
        <v>6639</v>
      </c>
    </row>
    <row r="225" spans="1:4">
      <c r="A225" t="s">
        <v>6625</v>
      </c>
      <c r="B225" t="s">
        <v>6640</v>
      </c>
      <c r="C225" t="s">
        <v>6641</v>
      </c>
      <c r="D225" t="s">
        <v>6628</v>
      </c>
    </row>
    <row r="226" spans="1:4">
      <c r="A226" s="77" t="s">
        <v>6625</v>
      </c>
      <c r="B226" s="77" t="s">
        <v>6629</v>
      </c>
      <c r="C226" s="77" t="s">
        <v>6630</v>
      </c>
      <c r="D226" s="77" t="s">
        <v>6628</v>
      </c>
    </row>
    <row r="227" spans="1:4">
      <c r="A227" t="s">
        <v>6625</v>
      </c>
      <c r="B227" t="s">
        <v>6635</v>
      </c>
      <c r="C227" t="s">
        <v>6636</v>
      </c>
      <c r="D227" t="s">
        <v>6628</v>
      </c>
    </row>
    <row r="228" spans="1:4">
      <c r="A228" s="77" t="s">
        <v>4599</v>
      </c>
      <c r="B228" s="77" t="s">
        <v>4600</v>
      </c>
      <c r="C228" s="77" t="s">
        <v>4601</v>
      </c>
      <c r="D228" s="77" t="s">
        <v>4602</v>
      </c>
    </row>
    <row r="229" spans="1:4">
      <c r="A229" t="s">
        <v>4599</v>
      </c>
      <c r="B229" t="s">
        <v>4603</v>
      </c>
      <c r="C229" t="s">
        <v>4604</v>
      </c>
      <c r="D229" t="s">
        <v>4605</v>
      </c>
    </row>
    <row r="230" spans="1:4">
      <c r="A230" s="77" t="s">
        <v>4599</v>
      </c>
      <c r="B230" s="77" t="s">
        <v>4606</v>
      </c>
      <c r="C230" s="77" t="s">
        <v>4607</v>
      </c>
      <c r="D230" s="77" t="s">
        <v>4605</v>
      </c>
    </row>
    <row r="231" spans="1:4">
      <c r="A231" t="s">
        <v>4599</v>
      </c>
      <c r="B231" t="s">
        <v>4753</v>
      </c>
      <c r="C231" t="s">
        <v>4754</v>
      </c>
      <c r="D231" t="s">
        <v>4629</v>
      </c>
    </row>
    <row r="232" spans="1:4">
      <c r="A232" s="77" t="s">
        <v>4599</v>
      </c>
      <c r="B232" s="77" t="s">
        <v>765</v>
      </c>
      <c r="C232" s="77" t="s">
        <v>4611</v>
      </c>
      <c r="D232" s="77" t="s">
        <v>4605</v>
      </c>
    </row>
    <row r="233" spans="1:4">
      <c r="A233" t="s">
        <v>4599</v>
      </c>
      <c r="B233" t="s">
        <v>4815</v>
      </c>
      <c r="C233" t="s">
        <v>4816</v>
      </c>
      <c r="D233" t="s">
        <v>4605</v>
      </c>
    </row>
    <row r="234" spans="1:4">
      <c r="A234" s="77" t="s">
        <v>4599</v>
      </c>
      <c r="B234" s="77" t="s">
        <v>4726</v>
      </c>
      <c r="C234" s="77" t="s">
        <v>4727</v>
      </c>
      <c r="D234" s="77" t="s">
        <v>4649</v>
      </c>
    </row>
    <row r="235" spans="1:4">
      <c r="A235" t="s">
        <v>4599</v>
      </c>
      <c r="B235" t="s">
        <v>4617</v>
      </c>
      <c r="C235" t="s">
        <v>4618</v>
      </c>
      <c r="D235" t="s">
        <v>4605</v>
      </c>
    </row>
    <row r="236" spans="1:4">
      <c r="A236" s="77" t="s">
        <v>4599</v>
      </c>
      <c r="B236" s="77" t="s">
        <v>4619</v>
      </c>
      <c r="C236" s="77" t="s">
        <v>4620</v>
      </c>
      <c r="D236" s="77" t="s">
        <v>4605</v>
      </c>
    </row>
    <row r="237" spans="1:4">
      <c r="A237" t="s">
        <v>4599</v>
      </c>
      <c r="B237" t="s">
        <v>4621</v>
      </c>
      <c r="C237" t="s">
        <v>4618</v>
      </c>
      <c r="D237" t="s">
        <v>4622</v>
      </c>
    </row>
    <row r="238" spans="1:4">
      <c r="A238" s="77" t="s">
        <v>4599</v>
      </c>
      <c r="B238" s="77" t="s">
        <v>4624</v>
      </c>
      <c r="C238" s="77" t="s">
        <v>4625</v>
      </c>
      <c r="D238" s="77" t="s">
        <v>4626</v>
      </c>
    </row>
    <row r="239" spans="1:4">
      <c r="A239" t="s">
        <v>4599</v>
      </c>
      <c r="B239" t="s">
        <v>4627</v>
      </c>
      <c r="C239" t="s">
        <v>4628</v>
      </c>
      <c r="D239" t="s">
        <v>4629</v>
      </c>
    </row>
    <row r="240" spans="1:4">
      <c r="A240" s="77" t="s">
        <v>4599</v>
      </c>
      <c r="B240" s="77" t="s">
        <v>4765</v>
      </c>
      <c r="C240" s="77" t="s">
        <v>4766</v>
      </c>
      <c r="D240" s="77" t="s">
        <v>4609</v>
      </c>
    </row>
    <row r="241" spans="1:4">
      <c r="A241" t="s">
        <v>4599</v>
      </c>
      <c r="B241" t="s">
        <v>4630</v>
      </c>
      <c r="C241" t="s">
        <v>4631</v>
      </c>
      <c r="D241" t="s">
        <v>4632</v>
      </c>
    </row>
    <row r="242" spans="1:4">
      <c r="A242" s="77" t="s">
        <v>4599</v>
      </c>
      <c r="B242" s="77" t="s">
        <v>4633</v>
      </c>
      <c r="C242" s="77" t="s">
        <v>4634</v>
      </c>
      <c r="D242" s="77" t="s">
        <v>4614</v>
      </c>
    </row>
    <row r="243" spans="1:4">
      <c r="A243" t="s">
        <v>4599</v>
      </c>
      <c r="B243" t="s">
        <v>4635</v>
      </c>
      <c r="C243" t="s">
        <v>4636</v>
      </c>
      <c r="D243" t="s">
        <v>4247</v>
      </c>
    </row>
    <row r="244" spans="1:4">
      <c r="A244" s="77" t="s">
        <v>4599</v>
      </c>
      <c r="B244" s="77" t="s">
        <v>4637</v>
      </c>
      <c r="C244" s="77" t="s">
        <v>4638</v>
      </c>
      <c r="D244" s="77" t="s">
        <v>4605</v>
      </c>
    </row>
    <row r="245" spans="1:4">
      <c r="A245" t="s">
        <v>4599</v>
      </c>
      <c r="B245" t="s">
        <v>4680</v>
      </c>
      <c r="C245" t="s">
        <v>4681</v>
      </c>
      <c r="D245" t="s">
        <v>4247</v>
      </c>
    </row>
    <row r="246" spans="1:4">
      <c r="A246" s="77" t="s">
        <v>4599</v>
      </c>
      <c r="B246" s="77" t="s">
        <v>4639</v>
      </c>
      <c r="C246" s="77" t="s">
        <v>4640</v>
      </c>
      <c r="D246" s="77" t="s">
        <v>4614</v>
      </c>
    </row>
    <row r="247" spans="1:4">
      <c r="A247" t="s">
        <v>4599</v>
      </c>
      <c r="B247" t="s">
        <v>4641</v>
      </c>
      <c r="C247" t="s">
        <v>4642</v>
      </c>
      <c r="D247" t="s">
        <v>4605</v>
      </c>
    </row>
    <row r="248" spans="1:4">
      <c r="A248" s="77" t="s">
        <v>4599</v>
      </c>
      <c r="B248" s="77" t="s">
        <v>4645</v>
      </c>
      <c r="C248" s="77" t="s">
        <v>4646</v>
      </c>
      <c r="D248" s="77" t="s">
        <v>4629</v>
      </c>
    </row>
    <row r="249" spans="1:4">
      <c r="A249" t="s">
        <v>4599</v>
      </c>
      <c r="B249" t="s">
        <v>4643</v>
      </c>
      <c r="C249" t="s">
        <v>4644</v>
      </c>
      <c r="D249" t="s">
        <v>4605</v>
      </c>
    </row>
    <row r="250" spans="1:4">
      <c r="A250" s="77" t="s">
        <v>4599</v>
      </c>
      <c r="B250" s="77" t="s">
        <v>4662</v>
      </c>
      <c r="C250" s="77" t="s">
        <v>4663</v>
      </c>
      <c r="D250" s="77" t="s">
        <v>4629</v>
      </c>
    </row>
    <row r="251" spans="1:4">
      <c r="A251" t="s">
        <v>4599</v>
      </c>
      <c r="B251" t="s">
        <v>4647</v>
      </c>
      <c r="C251" t="s">
        <v>4648</v>
      </c>
      <c r="D251" t="s">
        <v>4649</v>
      </c>
    </row>
    <row r="252" spans="1:4">
      <c r="A252" s="77" t="s">
        <v>4599</v>
      </c>
      <c r="B252" s="77" t="s">
        <v>4650</v>
      </c>
      <c r="C252" s="77" t="s">
        <v>4651</v>
      </c>
      <c r="D252" s="77" t="s">
        <v>4652</v>
      </c>
    </row>
    <row r="253" spans="1:4">
      <c r="A253" t="s">
        <v>4599</v>
      </c>
      <c r="B253" t="s">
        <v>4653</v>
      </c>
      <c r="C253" t="s">
        <v>4654</v>
      </c>
      <c r="D253" t="s">
        <v>4247</v>
      </c>
    </row>
    <row r="254" spans="1:4">
      <c r="A254" s="77" t="s">
        <v>4599</v>
      </c>
      <c r="B254" s="77" t="s">
        <v>4657</v>
      </c>
      <c r="C254" s="77" t="s">
        <v>4658</v>
      </c>
      <c r="D254" s="77" t="s">
        <v>3517</v>
      </c>
    </row>
    <row r="255" spans="1:4">
      <c r="A255" t="s">
        <v>4599</v>
      </c>
      <c r="B255" t="s">
        <v>4795</v>
      </c>
      <c r="C255" t="s">
        <v>4796</v>
      </c>
      <c r="D255" t="s">
        <v>4652</v>
      </c>
    </row>
    <row r="256" spans="1:4">
      <c r="A256" s="77" t="s">
        <v>4599</v>
      </c>
      <c r="B256" s="77" t="s">
        <v>4664</v>
      </c>
      <c r="C256" s="77" t="s">
        <v>4665</v>
      </c>
      <c r="D256" s="77" t="s">
        <v>4652</v>
      </c>
    </row>
    <row r="257" spans="1:4">
      <c r="A257" t="s">
        <v>4599</v>
      </c>
      <c r="B257" t="s">
        <v>816</v>
      </c>
      <c r="C257" t="s">
        <v>4666</v>
      </c>
    </row>
    <row r="258" spans="1:4">
      <c r="A258" s="77" t="s">
        <v>4599</v>
      </c>
      <c r="B258" s="77" t="s">
        <v>4667</v>
      </c>
      <c r="C258" s="77" t="s">
        <v>4668</v>
      </c>
      <c r="D258" s="77" t="s">
        <v>4626</v>
      </c>
    </row>
    <row r="259" spans="1:4">
      <c r="A259" t="s">
        <v>4599</v>
      </c>
      <c r="B259" t="s">
        <v>4669</v>
      </c>
      <c r="C259" t="s">
        <v>4670</v>
      </c>
      <c r="D259" t="s">
        <v>4247</v>
      </c>
    </row>
    <row r="260" spans="1:4">
      <c r="A260" s="77" t="s">
        <v>4599</v>
      </c>
      <c r="B260" s="77" t="s">
        <v>4674</v>
      </c>
      <c r="C260" s="77" t="s">
        <v>4675</v>
      </c>
      <c r="D260" s="77" t="s">
        <v>4626</v>
      </c>
    </row>
    <row r="261" spans="1:4">
      <c r="A261" t="s">
        <v>4599</v>
      </c>
      <c r="B261" t="s">
        <v>4608</v>
      </c>
      <c r="C261" t="s">
        <v>4604</v>
      </c>
      <c r="D261" t="s">
        <v>4609</v>
      </c>
    </row>
    <row r="262" spans="1:4">
      <c r="A262" s="77" t="s">
        <v>4599</v>
      </c>
      <c r="B262" s="77" t="s">
        <v>4676</v>
      </c>
      <c r="C262" s="77" t="s">
        <v>4677</v>
      </c>
      <c r="D262" s="77" t="s">
        <v>4629</v>
      </c>
    </row>
    <row r="263" spans="1:4">
      <c r="A263" t="s">
        <v>4599</v>
      </c>
      <c r="B263" t="s">
        <v>4678</v>
      </c>
      <c r="C263" t="s">
        <v>4679</v>
      </c>
      <c r="D263" t="s">
        <v>4652</v>
      </c>
    </row>
    <row r="264" spans="1:4">
      <c r="A264" s="77" t="s">
        <v>4599</v>
      </c>
      <c r="B264" s="77" t="s">
        <v>4682</v>
      </c>
      <c r="C264" s="77" t="s">
        <v>4683</v>
      </c>
      <c r="D264" s="77" t="s">
        <v>4649</v>
      </c>
    </row>
    <row r="265" spans="1:4">
      <c r="A265" t="s">
        <v>4599</v>
      </c>
      <c r="B265" t="s">
        <v>4817</v>
      </c>
      <c r="C265" t="s">
        <v>4816</v>
      </c>
      <c r="D265" t="s">
        <v>4609</v>
      </c>
    </row>
    <row r="266" spans="1:4">
      <c r="A266" s="77" t="s">
        <v>4599</v>
      </c>
      <c r="B266" s="77" t="s">
        <v>4684</v>
      </c>
      <c r="C266" s="77" t="s">
        <v>4685</v>
      </c>
      <c r="D266" s="77" t="s">
        <v>4626</v>
      </c>
    </row>
    <row r="267" spans="1:4">
      <c r="A267" t="s">
        <v>4599</v>
      </c>
      <c r="B267" t="s">
        <v>4837</v>
      </c>
      <c r="C267" t="s">
        <v>4838</v>
      </c>
      <c r="D267" t="s">
        <v>4605</v>
      </c>
    </row>
    <row r="268" spans="1:4">
      <c r="A268" s="77" t="s">
        <v>4599</v>
      </c>
      <c r="B268" s="77" t="s">
        <v>4686</v>
      </c>
      <c r="C268" s="77" t="s">
        <v>4687</v>
      </c>
      <c r="D268" s="77" t="s">
        <v>4605</v>
      </c>
    </row>
    <row r="269" spans="1:4">
      <c r="A269" t="s">
        <v>4599</v>
      </c>
      <c r="B269" t="s">
        <v>4688</v>
      </c>
      <c r="C269" t="s">
        <v>4689</v>
      </c>
      <c r="D269" t="s">
        <v>4626</v>
      </c>
    </row>
    <row r="270" spans="1:4">
      <c r="A270" s="77" t="s">
        <v>4599</v>
      </c>
      <c r="B270" s="77" t="s">
        <v>4827</v>
      </c>
      <c r="C270" s="77" t="s">
        <v>4828</v>
      </c>
      <c r="D270" s="77" t="s">
        <v>4629</v>
      </c>
    </row>
    <row r="271" spans="1:4">
      <c r="A271" t="s">
        <v>4599</v>
      </c>
      <c r="B271" t="s">
        <v>4692</v>
      </c>
      <c r="C271" t="s">
        <v>4693</v>
      </c>
      <c r="D271" t="s">
        <v>4614</v>
      </c>
    </row>
    <row r="272" spans="1:4">
      <c r="A272" s="77" t="s">
        <v>4599</v>
      </c>
      <c r="B272" s="77" t="s">
        <v>4695</v>
      </c>
      <c r="C272" s="77" t="s">
        <v>4696</v>
      </c>
      <c r="D272" s="77" t="s">
        <v>4649</v>
      </c>
    </row>
    <row r="273" spans="1:4">
      <c r="A273" t="s">
        <v>4599</v>
      </c>
      <c r="B273" t="s">
        <v>4697</v>
      </c>
      <c r="C273" t="s">
        <v>4698</v>
      </c>
      <c r="D273" t="s">
        <v>4614</v>
      </c>
    </row>
    <row r="274" spans="1:4">
      <c r="A274" s="77" t="s">
        <v>4599</v>
      </c>
      <c r="B274" s="77" t="s">
        <v>4728</v>
      </c>
      <c r="C274" s="77" t="s">
        <v>4729</v>
      </c>
      <c r="D274" s="77" t="s">
        <v>4629</v>
      </c>
    </row>
    <row r="275" spans="1:4">
      <c r="A275" t="s">
        <v>4599</v>
      </c>
      <c r="B275" t="s">
        <v>4701</v>
      </c>
      <c r="C275" t="s">
        <v>4702</v>
      </c>
      <c r="D275" t="s">
        <v>4652</v>
      </c>
    </row>
    <row r="276" spans="1:4">
      <c r="A276" s="77" t="s">
        <v>4599</v>
      </c>
      <c r="B276" s="77" t="s">
        <v>4703</v>
      </c>
      <c r="C276" s="77" t="s">
        <v>4704</v>
      </c>
      <c r="D276" s="77" t="s">
        <v>4626</v>
      </c>
    </row>
    <row r="277" spans="1:4">
      <c r="A277" t="s">
        <v>4599</v>
      </c>
      <c r="B277" t="s">
        <v>4705</v>
      </c>
      <c r="C277" t="s">
        <v>4706</v>
      </c>
      <c r="D277" t="s">
        <v>4629</v>
      </c>
    </row>
    <row r="278" spans="1:4">
      <c r="A278" s="77" t="s">
        <v>4599</v>
      </c>
      <c r="B278" s="77" t="s">
        <v>4707</v>
      </c>
      <c r="C278" s="77" t="s">
        <v>4708</v>
      </c>
      <c r="D278" s="77" t="s">
        <v>4605</v>
      </c>
    </row>
    <row r="279" spans="1:4">
      <c r="A279" t="s">
        <v>4599</v>
      </c>
      <c r="B279" t="s">
        <v>4709</v>
      </c>
      <c r="C279" t="s">
        <v>4710</v>
      </c>
      <c r="D279" t="s">
        <v>4605</v>
      </c>
    </row>
    <row r="280" spans="1:4">
      <c r="A280" s="77" t="s">
        <v>4599</v>
      </c>
      <c r="B280" s="77" t="s">
        <v>4711</v>
      </c>
      <c r="C280" s="77" t="s">
        <v>4712</v>
      </c>
      <c r="D280" s="77" t="s">
        <v>4614</v>
      </c>
    </row>
    <row r="281" spans="1:4">
      <c r="A281" t="s">
        <v>4599</v>
      </c>
      <c r="B281" t="s">
        <v>4713</v>
      </c>
      <c r="C281" t="s">
        <v>4714</v>
      </c>
      <c r="D281" t="s">
        <v>4614</v>
      </c>
    </row>
    <row r="282" spans="1:4">
      <c r="A282" s="77" t="s">
        <v>4599</v>
      </c>
      <c r="B282" s="77" t="s">
        <v>4715</v>
      </c>
      <c r="C282" s="77" t="s">
        <v>4716</v>
      </c>
      <c r="D282" s="77" t="s">
        <v>4614</v>
      </c>
    </row>
    <row r="283" spans="1:4">
      <c r="A283" t="s">
        <v>4599</v>
      </c>
      <c r="B283" t="s">
        <v>824</v>
      </c>
      <c r="C283" t="s">
        <v>4717</v>
      </c>
      <c r="D283" t="s">
        <v>4602</v>
      </c>
    </row>
    <row r="284" spans="1:4">
      <c r="A284" s="77" t="s">
        <v>4599</v>
      </c>
      <c r="B284" s="77" t="s">
        <v>4722</v>
      </c>
      <c r="C284" s="77" t="s">
        <v>4723</v>
      </c>
      <c r="D284" s="77" t="s">
        <v>4602</v>
      </c>
    </row>
    <row r="285" spans="1:4">
      <c r="A285" t="s">
        <v>4599</v>
      </c>
      <c r="B285" t="s">
        <v>4718</v>
      </c>
      <c r="C285" t="s">
        <v>4719</v>
      </c>
      <c r="D285" t="s">
        <v>4605</v>
      </c>
    </row>
    <row r="286" spans="1:4">
      <c r="A286" s="77" t="s">
        <v>4599</v>
      </c>
      <c r="B286" s="77" t="s">
        <v>4724</v>
      </c>
      <c r="C286" s="77" t="s">
        <v>4725</v>
      </c>
      <c r="D286" s="77" t="s">
        <v>4614</v>
      </c>
    </row>
    <row r="287" spans="1:4">
      <c r="A287" t="s">
        <v>4599</v>
      </c>
      <c r="B287" t="s">
        <v>4730</v>
      </c>
      <c r="C287" t="s">
        <v>4731</v>
      </c>
      <c r="D287" t="s">
        <v>4605</v>
      </c>
    </row>
    <row r="288" spans="1:4">
      <c r="A288" s="77" t="s">
        <v>4599</v>
      </c>
      <c r="B288" s="77" t="s">
        <v>4671</v>
      </c>
      <c r="C288" s="77" t="s">
        <v>4670</v>
      </c>
      <c r="D288" s="77" t="s">
        <v>4273</v>
      </c>
    </row>
    <row r="289" spans="1:4">
      <c r="A289" t="s">
        <v>4599</v>
      </c>
      <c r="B289" t="s">
        <v>4732</v>
      </c>
      <c r="C289" t="s">
        <v>4733</v>
      </c>
      <c r="D289" t="s">
        <v>4649</v>
      </c>
    </row>
    <row r="290" spans="1:4">
      <c r="A290" s="77" t="s">
        <v>4599</v>
      </c>
      <c r="B290" s="77" t="s">
        <v>4734</v>
      </c>
      <c r="C290" s="77" t="s">
        <v>4735</v>
      </c>
      <c r="D290" s="77" t="s">
        <v>4629</v>
      </c>
    </row>
    <row r="291" spans="1:4">
      <c r="A291" t="s">
        <v>4599</v>
      </c>
      <c r="B291" t="s">
        <v>4736</v>
      </c>
      <c r="C291" t="s">
        <v>4737</v>
      </c>
      <c r="D291" t="s">
        <v>4632</v>
      </c>
    </row>
    <row r="292" spans="1:4">
      <c r="A292" s="77" t="s">
        <v>4599</v>
      </c>
      <c r="B292" s="77" t="s">
        <v>4738</v>
      </c>
      <c r="C292" s="77" t="s">
        <v>4739</v>
      </c>
      <c r="D292" s="77" t="s">
        <v>4605</v>
      </c>
    </row>
    <row r="293" spans="1:4">
      <c r="A293" t="s">
        <v>4599</v>
      </c>
      <c r="B293" t="s">
        <v>4659</v>
      </c>
      <c r="C293" t="s">
        <v>4658</v>
      </c>
      <c r="D293" t="s">
        <v>4605</v>
      </c>
    </row>
    <row r="294" spans="1:4">
      <c r="A294" s="77" t="s">
        <v>4599</v>
      </c>
      <c r="B294" s="77" t="s">
        <v>4672</v>
      </c>
      <c r="C294" s="77" t="s">
        <v>4673</v>
      </c>
      <c r="D294" s="77"/>
    </row>
    <row r="295" spans="1:4">
      <c r="A295" t="s">
        <v>4599</v>
      </c>
      <c r="B295" t="s">
        <v>4612</v>
      </c>
      <c r="C295" t="s">
        <v>4613</v>
      </c>
      <c r="D295" t="s">
        <v>4614</v>
      </c>
    </row>
    <row r="296" spans="1:4">
      <c r="A296" s="77" t="s">
        <v>4599</v>
      </c>
      <c r="B296" s="77" t="s">
        <v>4740</v>
      </c>
      <c r="C296" s="77" t="s">
        <v>4741</v>
      </c>
      <c r="D296" s="77" t="s">
        <v>4605</v>
      </c>
    </row>
    <row r="297" spans="1:4">
      <c r="A297" t="s">
        <v>4599</v>
      </c>
      <c r="B297" t="s">
        <v>4742</v>
      </c>
      <c r="C297" t="s">
        <v>4743</v>
      </c>
      <c r="D297" t="s">
        <v>3517</v>
      </c>
    </row>
    <row r="298" spans="1:4">
      <c r="A298" s="77" t="s">
        <v>4599</v>
      </c>
      <c r="B298" s="77" t="s">
        <v>4744</v>
      </c>
      <c r="C298" s="77" t="s">
        <v>4743</v>
      </c>
      <c r="D298" s="77" t="s">
        <v>4605</v>
      </c>
    </row>
    <row r="299" spans="1:4">
      <c r="A299" t="s">
        <v>4599</v>
      </c>
      <c r="B299" t="s">
        <v>4745</v>
      </c>
      <c r="C299" t="s">
        <v>4743</v>
      </c>
      <c r="D299" t="s">
        <v>4605</v>
      </c>
    </row>
    <row r="300" spans="1:4">
      <c r="A300" s="77" t="s">
        <v>4599</v>
      </c>
      <c r="B300" s="77" t="s">
        <v>4748</v>
      </c>
      <c r="C300" s="77" t="s">
        <v>4749</v>
      </c>
      <c r="D300" s="77" t="s">
        <v>4629</v>
      </c>
    </row>
    <row r="301" spans="1:4">
      <c r="A301" t="s">
        <v>4599</v>
      </c>
      <c r="B301" t="s">
        <v>4750</v>
      </c>
      <c r="C301" t="s">
        <v>4751</v>
      </c>
      <c r="D301" t="s">
        <v>3517</v>
      </c>
    </row>
    <row r="302" spans="1:4">
      <c r="A302" s="77" t="s">
        <v>4599</v>
      </c>
      <c r="B302" s="77" t="s">
        <v>4699</v>
      </c>
      <c r="C302" s="77" t="s">
        <v>4698</v>
      </c>
      <c r="D302" s="77" t="s">
        <v>4609</v>
      </c>
    </row>
    <row r="303" spans="1:4">
      <c r="A303" t="s">
        <v>4599</v>
      </c>
      <c r="B303" t="s">
        <v>4829</v>
      </c>
      <c r="C303" t="s">
        <v>4828</v>
      </c>
      <c r="D303" t="s">
        <v>3517</v>
      </c>
    </row>
    <row r="304" spans="1:4">
      <c r="A304" s="77" t="s">
        <v>4599</v>
      </c>
      <c r="B304" s="77" t="s">
        <v>4781</v>
      </c>
      <c r="C304" s="77" t="s">
        <v>4782</v>
      </c>
      <c r="D304" s="77" t="s">
        <v>4629</v>
      </c>
    </row>
    <row r="305" spans="1:4">
      <c r="A305" t="s">
        <v>4599</v>
      </c>
      <c r="B305" t="s">
        <v>4752</v>
      </c>
      <c r="C305" t="s">
        <v>4751</v>
      </c>
      <c r="D305" t="s">
        <v>4614</v>
      </c>
    </row>
    <row r="306" spans="1:4">
      <c r="A306" s="77" t="s">
        <v>4599</v>
      </c>
      <c r="B306" s="77" t="s">
        <v>4755</v>
      </c>
      <c r="C306" s="77" t="s">
        <v>4756</v>
      </c>
      <c r="D306" s="77" t="s">
        <v>4605</v>
      </c>
    </row>
    <row r="307" spans="1:4">
      <c r="A307" t="s">
        <v>4599</v>
      </c>
      <c r="B307" t="s">
        <v>4761</v>
      </c>
      <c r="C307" t="s">
        <v>4762</v>
      </c>
      <c r="D307" t="s">
        <v>4605</v>
      </c>
    </row>
    <row r="308" spans="1:4">
      <c r="A308" s="77" t="s">
        <v>4599</v>
      </c>
      <c r="B308" s="77" t="s">
        <v>4763</v>
      </c>
      <c r="C308" s="77" t="s">
        <v>4764</v>
      </c>
      <c r="D308" s="77" t="s">
        <v>4629</v>
      </c>
    </row>
    <row r="309" spans="1:4">
      <c r="A309" t="s">
        <v>4599</v>
      </c>
      <c r="B309" t="s">
        <v>4767</v>
      </c>
      <c r="C309" t="s">
        <v>4766</v>
      </c>
      <c r="D309" t="s">
        <v>4768</v>
      </c>
    </row>
    <row r="310" spans="1:4">
      <c r="A310" s="77" t="s">
        <v>4599</v>
      </c>
      <c r="B310" s="77" t="s">
        <v>4769</v>
      </c>
      <c r="C310" s="77" t="s">
        <v>4770</v>
      </c>
      <c r="D310" s="77" t="s">
        <v>4626</v>
      </c>
    </row>
    <row r="311" spans="1:4">
      <c r="A311" t="s">
        <v>4599</v>
      </c>
      <c r="B311" t="s">
        <v>4771</v>
      </c>
      <c r="C311" t="s">
        <v>4772</v>
      </c>
      <c r="D311" t="s">
        <v>4614</v>
      </c>
    </row>
    <row r="312" spans="1:4">
      <c r="A312" s="77" t="s">
        <v>4599</v>
      </c>
      <c r="B312" s="77" t="s">
        <v>4773</v>
      </c>
      <c r="C312" s="77" t="s">
        <v>4774</v>
      </c>
      <c r="D312" s="77" t="s">
        <v>4602</v>
      </c>
    </row>
    <row r="313" spans="1:4">
      <c r="A313" t="s">
        <v>4599</v>
      </c>
      <c r="B313" t="s">
        <v>4775</v>
      </c>
      <c r="C313" t="s">
        <v>4776</v>
      </c>
      <c r="D313" t="s">
        <v>4614</v>
      </c>
    </row>
    <row r="314" spans="1:4">
      <c r="A314" s="77" t="s">
        <v>4599</v>
      </c>
      <c r="B314" s="77" t="s">
        <v>4777</v>
      </c>
      <c r="C314" s="77" t="s">
        <v>4778</v>
      </c>
      <c r="D314" s="77" t="s">
        <v>4605</v>
      </c>
    </row>
    <row r="315" spans="1:4">
      <c r="A315" t="s">
        <v>4599</v>
      </c>
      <c r="B315" t="s">
        <v>4779</v>
      </c>
      <c r="C315" t="s">
        <v>4780</v>
      </c>
      <c r="D315" t="s">
        <v>4605</v>
      </c>
    </row>
    <row r="316" spans="1:4">
      <c r="A316" s="77" t="s">
        <v>4599</v>
      </c>
      <c r="B316" s="77" t="s">
        <v>4720</v>
      </c>
      <c r="C316" s="77" t="s">
        <v>4721</v>
      </c>
      <c r="D316" s="77" t="s">
        <v>4605</v>
      </c>
    </row>
    <row r="317" spans="1:4">
      <c r="A317" t="s">
        <v>4599</v>
      </c>
      <c r="B317" t="s">
        <v>4700</v>
      </c>
      <c r="C317" t="s">
        <v>4698</v>
      </c>
      <c r="D317" t="s">
        <v>3517</v>
      </c>
    </row>
    <row r="318" spans="1:4">
      <c r="A318" s="77" t="s">
        <v>4599</v>
      </c>
      <c r="B318" s="77" t="s">
        <v>4783</v>
      </c>
      <c r="C318" s="77" t="s">
        <v>4784</v>
      </c>
      <c r="D318" s="77" t="s">
        <v>4614</v>
      </c>
    </row>
    <row r="319" spans="1:4">
      <c r="A319" t="s">
        <v>4599</v>
      </c>
      <c r="B319" t="s">
        <v>4843</v>
      </c>
      <c r="C319" t="s">
        <v>4844</v>
      </c>
      <c r="D319" t="s">
        <v>4605</v>
      </c>
    </row>
    <row r="320" spans="1:4">
      <c r="A320" s="77" t="s">
        <v>4599</v>
      </c>
      <c r="B320" s="77" t="s">
        <v>4787</v>
      </c>
      <c r="C320" s="77" t="s">
        <v>4788</v>
      </c>
      <c r="D320" s="77" t="s">
        <v>3517</v>
      </c>
    </row>
    <row r="321" spans="1:4">
      <c r="A321" t="s">
        <v>4599</v>
      </c>
      <c r="B321" t="s">
        <v>4789</v>
      </c>
      <c r="C321" t="s">
        <v>4790</v>
      </c>
      <c r="D321" t="s">
        <v>4614</v>
      </c>
    </row>
    <row r="322" spans="1:4">
      <c r="A322" s="77" t="s">
        <v>4599</v>
      </c>
      <c r="B322" s="77" t="s">
        <v>4791</v>
      </c>
      <c r="C322" s="77" t="s">
        <v>4792</v>
      </c>
      <c r="D322" s="77" t="s">
        <v>4626</v>
      </c>
    </row>
    <row r="323" spans="1:4">
      <c r="A323" t="s">
        <v>4599</v>
      </c>
      <c r="B323" t="s">
        <v>4793</v>
      </c>
      <c r="C323" t="s">
        <v>4794</v>
      </c>
      <c r="D323" t="s">
        <v>4629</v>
      </c>
    </row>
    <row r="324" spans="1:4">
      <c r="A324" s="77" t="s">
        <v>4599</v>
      </c>
      <c r="B324" s="77" t="s">
        <v>4660</v>
      </c>
      <c r="C324" s="77" t="s">
        <v>4658</v>
      </c>
      <c r="D324" s="77" t="s">
        <v>4605</v>
      </c>
    </row>
    <row r="325" spans="1:4">
      <c r="A325" t="s">
        <v>4599</v>
      </c>
      <c r="B325" t="s">
        <v>4746</v>
      </c>
      <c r="C325" t="s">
        <v>4747</v>
      </c>
      <c r="D325" t="s">
        <v>4614</v>
      </c>
    </row>
    <row r="326" spans="1:4">
      <c r="A326" s="77" t="s">
        <v>4599</v>
      </c>
      <c r="B326" s="77" t="s">
        <v>4797</v>
      </c>
      <c r="C326" s="77" t="s">
        <v>4798</v>
      </c>
      <c r="D326" s="77" t="s">
        <v>4605</v>
      </c>
    </row>
    <row r="327" spans="1:4">
      <c r="A327" t="s">
        <v>4599</v>
      </c>
      <c r="B327" t="s">
        <v>4818</v>
      </c>
      <c r="C327" t="s">
        <v>4816</v>
      </c>
      <c r="D327" t="s">
        <v>3517</v>
      </c>
    </row>
    <row r="328" spans="1:4">
      <c r="A328" s="77" t="s">
        <v>4599</v>
      </c>
      <c r="B328" s="77" t="s">
        <v>732</v>
      </c>
      <c r="C328" s="77" t="s">
        <v>4799</v>
      </c>
      <c r="D328" s="77" t="s">
        <v>4626</v>
      </c>
    </row>
    <row r="329" spans="1:4">
      <c r="A329" t="s">
        <v>4599</v>
      </c>
      <c r="B329" t="s">
        <v>4655</v>
      </c>
      <c r="C329" t="s">
        <v>4656</v>
      </c>
      <c r="D329" t="s">
        <v>4626</v>
      </c>
    </row>
    <row r="330" spans="1:4">
      <c r="A330" s="77" t="s">
        <v>4599</v>
      </c>
      <c r="B330" s="77" t="s">
        <v>4800</v>
      </c>
      <c r="C330" s="77" t="s">
        <v>4801</v>
      </c>
      <c r="D330" s="77" t="s">
        <v>4614</v>
      </c>
    </row>
    <row r="331" spans="1:4">
      <c r="A331" t="s">
        <v>4599</v>
      </c>
      <c r="B331" t="s">
        <v>4785</v>
      </c>
      <c r="C331" t="s">
        <v>4786</v>
      </c>
      <c r="D331" t="s">
        <v>4605</v>
      </c>
    </row>
    <row r="332" spans="1:4">
      <c r="A332" s="77" t="s">
        <v>4599</v>
      </c>
      <c r="B332" s="77" t="s">
        <v>4802</v>
      </c>
      <c r="C332" s="77" t="s">
        <v>4803</v>
      </c>
      <c r="D332" s="77" t="s">
        <v>4605</v>
      </c>
    </row>
    <row r="333" spans="1:4">
      <c r="A333" t="s">
        <v>4599</v>
      </c>
      <c r="B333" t="s">
        <v>4804</v>
      </c>
      <c r="C333" t="s">
        <v>4805</v>
      </c>
      <c r="D333" t="s">
        <v>4605</v>
      </c>
    </row>
    <row r="334" spans="1:4">
      <c r="A334" s="77" t="s">
        <v>4599</v>
      </c>
      <c r="B334" s="77" t="s">
        <v>4806</v>
      </c>
      <c r="C334" s="77" t="s">
        <v>4807</v>
      </c>
      <c r="D334" s="77" t="s">
        <v>4247</v>
      </c>
    </row>
    <row r="335" spans="1:4">
      <c r="A335" t="s">
        <v>4599</v>
      </c>
      <c r="B335" t="s">
        <v>4808</v>
      </c>
      <c r="C335" t="s">
        <v>4809</v>
      </c>
      <c r="D335" t="s">
        <v>4626</v>
      </c>
    </row>
    <row r="336" spans="1:4">
      <c r="A336" s="77" t="s">
        <v>4599</v>
      </c>
      <c r="B336" s="77" t="s">
        <v>4694</v>
      </c>
      <c r="C336" s="77" t="s">
        <v>4693</v>
      </c>
      <c r="D336" s="77" t="s">
        <v>4609</v>
      </c>
    </row>
    <row r="337" spans="1:4">
      <c r="A337" t="s">
        <v>4599</v>
      </c>
      <c r="B337" t="s">
        <v>4615</v>
      </c>
      <c r="C337" t="s">
        <v>4616</v>
      </c>
      <c r="D337" t="s">
        <v>4614</v>
      </c>
    </row>
    <row r="338" spans="1:4">
      <c r="A338" s="77" t="s">
        <v>4599</v>
      </c>
      <c r="B338" s="77" t="s">
        <v>4810</v>
      </c>
      <c r="C338" s="77" t="s">
        <v>4811</v>
      </c>
      <c r="D338" s="77" t="s">
        <v>4632</v>
      </c>
    </row>
    <row r="339" spans="1:4">
      <c r="A339" t="s">
        <v>4599</v>
      </c>
      <c r="B339" t="s">
        <v>4759</v>
      </c>
      <c r="C339" t="s">
        <v>4760</v>
      </c>
      <c r="D339" t="s">
        <v>4629</v>
      </c>
    </row>
    <row r="340" spans="1:4">
      <c r="A340" s="77" t="s">
        <v>4599</v>
      </c>
      <c r="B340" s="77" t="s">
        <v>4757</v>
      </c>
      <c r="C340" s="77" t="s">
        <v>4758</v>
      </c>
      <c r="D340" s="77" t="s">
        <v>4605</v>
      </c>
    </row>
    <row r="341" spans="1:4">
      <c r="A341" t="s">
        <v>4599</v>
      </c>
      <c r="B341" t="s">
        <v>823</v>
      </c>
      <c r="C341" t="s">
        <v>4812</v>
      </c>
      <c r="D341" t="s">
        <v>4247</v>
      </c>
    </row>
    <row r="342" spans="1:4">
      <c r="A342" s="77" t="s">
        <v>4599</v>
      </c>
      <c r="B342" s="77" t="s">
        <v>4813</v>
      </c>
      <c r="C342" s="77" t="s">
        <v>4814</v>
      </c>
      <c r="D342" s="77" t="s">
        <v>4602</v>
      </c>
    </row>
    <row r="343" spans="1:4">
      <c r="A343" t="s">
        <v>4599</v>
      </c>
      <c r="B343" t="s">
        <v>4661</v>
      </c>
      <c r="C343" t="s">
        <v>4658</v>
      </c>
      <c r="D343" t="s">
        <v>4609</v>
      </c>
    </row>
    <row r="344" spans="1:4">
      <c r="A344" s="77" t="s">
        <v>4599</v>
      </c>
      <c r="B344" s="77" t="s">
        <v>4819</v>
      </c>
      <c r="C344" s="77" t="s">
        <v>4820</v>
      </c>
      <c r="D344" s="77" t="s">
        <v>4605</v>
      </c>
    </row>
    <row r="345" spans="1:4">
      <c r="A345" t="s">
        <v>4599</v>
      </c>
      <c r="B345" t="s">
        <v>4830</v>
      </c>
      <c r="C345" t="s">
        <v>4828</v>
      </c>
      <c r="D345" t="s">
        <v>4609</v>
      </c>
    </row>
    <row r="346" spans="1:4">
      <c r="A346" s="77" t="s">
        <v>4599</v>
      </c>
      <c r="B346" s="77" t="s">
        <v>4623</v>
      </c>
      <c r="C346" s="77" t="s">
        <v>4618</v>
      </c>
      <c r="D346" s="77" t="s">
        <v>4609</v>
      </c>
    </row>
    <row r="347" spans="1:4">
      <c r="A347" t="s">
        <v>4599</v>
      </c>
      <c r="B347" t="s">
        <v>4839</v>
      </c>
      <c r="C347" t="s">
        <v>4838</v>
      </c>
      <c r="D347" t="s">
        <v>4609</v>
      </c>
    </row>
    <row r="348" spans="1:4">
      <c r="A348" s="77" t="s">
        <v>4599</v>
      </c>
      <c r="B348" s="77" t="s">
        <v>4821</v>
      </c>
      <c r="C348" s="77" t="s">
        <v>4816</v>
      </c>
      <c r="D348" s="77" t="s">
        <v>4605</v>
      </c>
    </row>
    <row r="349" spans="1:4">
      <c r="A349" t="s">
        <v>4599</v>
      </c>
      <c r="B349" t="s">
        <v>4822</v>
      </c>
      <c r="C349" t="s">
        <v>4816</v>
      </c>
      <c r="D349" t="s">
        <v>4605</v>
      </c>
    </row>
    <row r="350" spans="1:4">
      <c r="A350" s="77" t="s">
        <v>4599</v>
      </c>
      <c r="B350" s="77" t="s">
        <v>4823</v>
      </c>
      <c r="C350" s="77" t="s">
        <v>4824</v>
      </c>
      <c r="D350" s="77" t="s">
        <v>4626</v>
      </c>
    </row>
    <row r="351" spans="1:4">
      <c r="A351" t="s">
        <v>4599</v>
      </c>
      <c r="B351" t="s">
        <v>4825</v>
      </c>
      <c r="C351" t="s">
        <v>4826</v>
      </c>
      <c r="D351" t="s">
        <v>4614</v>
      </c>
    </row>
    <row r="352" spans="1:4">
      <c r="A352" s="77" t="s">
        <v>4599</v>
      </c>
      <c r="B352" s="77" t="s">
        <v>4831</v>
      </c>
      <c r="C352" s="77" t="s">
        <v>4828</v>
      </c>
      <c r="D352" s="77" t="s">
        <v>4629</v>
      </c>
    </row>
    <row r="353" spans="1:4">
      <c r="A353" t="s">
        <v>4599</v>
      </c>
      <c r="B353" t="s">
        <v>4832</v>
      </c>
      <c r="C353" t="s">
        <v>4828</v>
      </c>
      <c r="D353" t="s">
        <v>4629</v>
      </c>
    </row>
    <row r="354" spans="1:4">
      <c r="A354" s="77" t="s">
        <v>4599</v>
      </c>
      <c r="B354" s="77" t="s">
        <v>4833</v>
      </c>
      <c r="C354" s="77" t="s">
        <v>4834</v>
      </c>
      <c r="D354" s="77" t="s">
        <v>4629</v>
      </c>
    </row>
    <row r="355" spans="1:4">
      <c r="A355" t="s">
        <v>4599</v>
      </c>
      <c r="B355" t="s">
        <v>4835</v>
      </c>
      <c r="C355" t="s">
        <v>4836</v>
      </c>
      <c r="D355" t="s">
        <v>4614</v>
      </c>
    </row>
    <row r="356" spans="1:4">
      <c r="A356" s="77" t="s">
        <v>4599</v>
      </c>
      <c r="B356" s="77" t="s">
        <v>4840</v>
      </c>
      <c r="C356" s="77" t="s">
        <v>4838</v>
      </c>
      <c r="D356" s="77" t="s">
        <v>4605</v>
      </c>
    </row>
    <row r="357" spans="1:4">
      <c r="A357" t="s">
        <v>4599</v>
      </c>
      <c r="B357" t="s">
        <v>4841</v>
      </c>
      <c r="C357" t="s">
        <v>4842</v>
      </c>
      <c r="D357" t="s">
        <v>4605</v>
      </c>
    </row>
    <row r="358" spans="1:4">
      <c r="A358" s="77" t="s">
        <v>4599</v>
      </c>
      <c r="B358" s="77" t="s">
        <v>4845</v>
      </c>
      <c r="C358" s="77" t="s">
        <v>4846</v>
      </c>
      <c r="D358" s="77" t="s">
        <v>4768</v>
      </c>
    </row>
    <row r="359" spans="1:4">
      <c r="A359" t="s">
        <v>4599</v>
      </c>
      <c r="B359" t="s">
        <v>4690</v>
      </c>
      <c r="C359" t="s">
        <v>4691</v>
      </c>
      <c r="D359" t="s">
        <v>4652</v>
      </c>
    </row>
    <row r="360" spans="1:4">
      <c r="A360" s="77" t="s">
        <v>4599</v>
      </c>
      <c r="B360" s="77" t="s">
        <v>4847</v>
      </c>
      <c r="C360" s="77" t="s">
        <v>4848</v>
      </c>
      <c r="D360" s="77" t="s">
        <v>4614</v>
      </c>
    </row>
    <row r="361" spans="1:4">
      <c r="A361" t="s">
        <v>4599</v>
      </c>
      <c r="B361" t="s">
        <v>4610</v>
      </c>
      <c r="C361" t="s">
        <v>4604</v>
      </c>
      <c r="D361" t="s">
        <v>3517</v>
      </c>
    </row>
    <row r="362" spans="1:4">
      <c r="A362" s="77" t="s">
        <v>6240</v>
      </c>
      <c r="B362" s="77" t="s">
        <v>6241</v>
      </c>
      <c r="C362" s="77" t="s">
        <v>6242</v>
      </c>
      <c r="D362" s="77" t="s">
        <v>6243</v>
      </c>
    </row>
    <row r="363" spans="1:4">
      <c r="A363" t="s">
        <v>6240</v>
      </c>
      <c r="B363" t="s">
        <v>6244</v>
      </c>
      <c r="C363" t="s">
        <v>6245</v>
      </c>
      <c r="D363" t="s">
        <v>6246</v>
      </c>
    </row>
    <row r="364" spans="1:4">
      <c r="A364" s="77" t="s">
        <v>6240</v>
      </c>
      <c r="B364" s="77" t="s">
        <v>6247</v>
      </c>
      <c r="C364" s="77" t="s">
        <v>6248</v>
      </c>
      <c r="D364" s="77" t="s">
        <v>6249</v>
      </c>
    </row>
    <row r="365" spans="1:4">
      <c r="A365" t="s">
        <v>6240</v>
      </c>
      <c r="B365" t="s">
        <v>6252</v>
      </c>
      <c r="C365" t="s">
        <v>6253</v>
      </c>
      <c r="D365" t="s">
        <v>6243</v>
      </c>
    </row>
    <row r="366" spans="1:4">
      <c r="A366" s="77" t="s">
        <v>6240</v>
      </c>
      <c r="B366" s="77" t="s">
        <v>6270</v>
      </c>
      <c r="C366" s="77" t="s">
        <v>6271</v>
      </c>
      <c r="D366" s="77" t="s">
        <v>6243</v>
      </c>
    </row>
    <row r="367" spans="1:4">
      <c r="A367" t="s">
        <v>6240</v>
      </c>
      <c r="B367" t="s">
        <v>6254</v>
      </c>
      <c r="C367" t="s">
        <v>6255</v>
      </c>
      <c r="D367" t="s">
        <v>6243</v>
      </c>
    </row>
    <row r="368" spans="1:4">
      <c r="A368" s="77" t="s">
        <v>6240</v>
      </c>
      <c r="B368" s="77" t="s">
        <v>6260</v>
      </c>
      <c r="C368" s="77" t="s">
        <v>6261</v>
      </c>
      <c r="D368" s="77" t="s">
        <v>6262</v>
      </c>
    </row>
    <row r="369" spans="1:4">
      <c r="A369" t="s">
        <v>6240</v>
      </c>
      <c r="B369" t="s">
        <v>6274</v>
      </c>
      <c r="C369" t="s">
        <v>6275</v>
      </c>
      <c r="D369" t="s">
        <v>6243</v>
      </c>
    </row>
    <row r="370" spans="1:4">
      <c r="A370" s="77" t="s">
        <v>6240</v>
      </c>
      <c r="B370" s="77" t="s">
        <v>6290</v>
      </c>
      <c r="C370" s="77" t="s">
        <v>6291</v>
      </c>
      <c r="D370" s="77" t="s">
        <v>6243</v>
      </c>
    </row>
    <row r="371" spans="1:4">
      <c r="A371" t="s">
        <v>6240</v>
      </c>
      <c r="B371" t="s">
        <v>6300</v>
      </c>
      <c r="C371" t="s">
        <v>6301</v>
      </c>
      <c r="D371" t="s">
        <v>6243</v>
      </c>
    </row>
    <row r="372" spans="1:4">
      <c r="A372" s="77" t="s">
        <v>6240</v>
      </c>
      <c r="B372" s="77" t="s">
        <v>6329</v>
      </c>
      <c r="C372" s="77" t="s">
        <v>6330</v>
      </c>
      <c r="D372" s="77" t="s">
        <v>6243</v>
      </c>
    </row>
    <row r="373" spans="1:4">
      <c r="A373" t="s">
        <v>6240</v>
      </c>
      <c r="B373" t="s">
        <v>6250</v>
      </c>
      <c r="C373" t="s">
        <v>6251</v>
      </c>
      <c r="D373" t="s">
        <v>6243</v>
      </c>
    </row>
    <row r="374" spans="1:4">
      <c r="A374" s="77" t="s">
        <v>6240</v>
      </c>
      <c r="B374" s="77" t="s">
        <v>6256</v>
      </c>
      <c r="C374" s="77" t="s">
        <v>6257</v>
      </c>
      <c r="D374" s="77" t="s">
        <v>6243</v>
      </c>
    </row>
    <row r="375" spans="1:4">
      <c r="A375" t="s">
        <v>6240</v>
      </c>
      <c r="B375" t="s">
        <v>6258</v>
      </c>
      <c r="C375" t="s">
        <v>6259</v>
      </c>
      <c r="D375" t="s">
        <v>6243</v>
      </c>
    </row>
    <row r="376" spans="1:4">
      <c r="A376" s="77" t="s">
        <v>6240</v>
      </c>
      <c r="B376" s="77" t="s">
        <v>6268</v>
      </c>
      <c r="C376" s="77" t="s">
        <v>6269</v>
      </c>
      <c r="D376" s="77" t="s">
        <v>6262</v>
      </c>
    </row>
    <row r="377" spans="1:4">
      <c r="A377" t="s">
        <v>6240</v>
      </c>
      <c r="B377" t="s">
        <v>6263</v>
      </c>
      <c r="C377" t="s">
        <v>6261</v>
      </c>
      <c r="D377" t="s">
        <v>6264</v>
      </c>
    </row>
    <row r="378" spans="1:4">
      <c r="A378" s="77" t="s">
        <v>6240</v>
      </c>
      <c r="B378" s="77" t="s">
        <v>6278</v>
      </c>
      <c r="C378" s="77" t="s">
        <v>6279</v>
      </c>
      <c r="D378" s="77" t="s">
        <v>6246</v>
      </c>
    </row>
    <row r="379" spans="1:4">
      <c r="A379" t="s">
        <v>6240</v>
      </c>
      <c r="B379" t="s">
        <v>6280</v>
      </c>
      <c r="C379" t="s">
        <v>6281</v>
      </c>
      <c r="D379" t="s">
        <v>6282</v>
      </c>
    </row>
    <row r="380" spans="1:4">
      <c r="A380" s="77" t="s">
        <v>6240</v>
      </c>
      <c r="B380" s="77" t="s">
        <v>6323</v>
      </c>
      <c r="C380" s="77" t="s">
        <v>6324</v>
      </c>
      <c r="D380" s="77" t="s">
        <v>6262</v>
      </c>
    </row>
    <row r="381" spans="1:4">
      <c r="A381" t="s">
        <v>6240</v>
      </c>
      <c r="B381" t="s">
        <v>6276</v>
      </c>
      <c r="C381" t="s">
        <v>6277</v>
      </c>
      <c r="D381" t="s">
        <v>6243</v>
      </c>
    </row>
    <row r="382" spans="1:4">
      <c r="A382" s="77" t="s">
        <v>6240</v>
      </c>
      <c r="B382" s="77" t="s">
        <v>6283</v>
      </c>
      <c r="C382" s="77" t="s">
        <v>6284</v>
      </c>
      <c r="D382" s="77" t="s">
        <v>6285</v>
      </c>
    </row>
    <row r="383" spans="1:4">
      <c r="A383" t="s">
        <v>6240</v>
      </c>
      <c r="B383" t="s">
        <v>6286</v>
      </c>
      <c r="C383" t="s">
        <v>6287</v>
      </c>
      <c r="D383" t="s">
        <v>6262</v>
      </c>
    </row>
    <row r="384" spans="1:4">
      <c r="A384" s="77" t="s">
        <v>6240</v>
      </c>
      <c r="B384" s="77" t="s">
        <v>6288</v>
      </c>
      <c r="C384" s="77" t="s">
        <v>6289</v>
      </c>
      <c r="D384" s="77" t="s">
        <v>6243</v>
      </c>
    </row>
    <row r="385" spans="1:4">
      <c r="A385" t="s">
        <v>6240</v>
      </c>
      <c r="B385" t="s">
        <v>6331</v>
      </c>
      <c r="C385" t="s">
        <v>6332</v>
      </c>
      <c r="D385" t="s">
        <v>6243</v>
      </c>
    </row>
    <row r="386" spans="1:4">
      <c r="A386" s="77" t="s">
        <v>6240</v>
      </c>
      <c r="B386" s="77" t="s">
        <v>6292</v>
      </c>
      <c r="C386" s="77" t="s">
        <v>6293</v>
      </c>
      <c r="D386" s="77" t="s">
        <v>6243</v>
      </c>
    </row>
    <row r="387" spans="1:4">
      <c r="A387" t="s">
        <v>6240</v>
      </c>
      <c r="B387" t="s">
        <v>6294</v>
      </c>
      <c r="C387" t="s">
        <v>6293</v>
      </c>
      <c r="D387" t="s">
        <v>6295</v>
      </c>
    </row>
    <row r="388" spans="1:4">
      <c r="A388" s="77" t="s">
        <v>6240</v>
      </c>
      <c r="B388" s="77" t="s">
        <v>6302</v>
      </c>
      <c r="C388" s="77" t="s">
        <v>6303</v>
      </c>
      <c r="D388" s="77" t="s">
        <v>6262</v>
      </c>
    </row>
    <row r="389" spans="1:4">
      <c r="A389" t="s">
        <v>6240</v>
      </c>
      <c r="B389" t="s">
        <v>6306</v>
      </c>
      <c r="C389" t="s">
        <v>6307</v>
      </c>
      <c r="D389" t="s">
        <v>6243</v>
      </c>
    </row>
    <row r="390" spans="1:4">
      <c r="A390" s="77" t="s">
        <v>6240</v>
      </c>
      <c r="B390" s="77" t="s">
        <v>6304</v>
      </c>
      <c r="C390" s="77" t="s">
        <v>6305</v>
      </c>
      <c r="D390" s="77" t="s">
        <v>6282</v>
      </c>
    </row>
    <row r="391" spans="1:4">
      <c r="A391" t="s">
        <v>6240</v>
      </c>
      <c r="B391" t="s">
        <v>6296</v>
      </c>
      <c r="C391" t="s">
        <v>6297</v>
      </c>
      <c r="D391" t="s">
        <v>6243</v>
      </c>
    </row>
    <row r="392" spans="1:4">
      <c r="A392" s="77" t="s">
        <v>6240</v>
      </c>
      <c r="B392" s="77" t="s">
        <v>6272</v>
      </c>
      <c r="C392" s="77" t="s">
        <v>6273</v>
      </c>
      <c r="D392" s="77" t="s">
        <v>6243</v>
      </c>
    </row>
    <row r="393" spans="1:4">
      <c r="A393" t="s">
        <v>6240</v>
      </c>
      <c r="B393" t="s">
        <v>6308</v>
      </c>
      <c r="C393" t="s">
        <v>6309</v>
      </c>
      <c r="D393" t="s">
        <v>6262</v>
      </c>
    </row>
    <row r="394" spans="1:4">
      <c r="A394" s="77" t="s">
        <v>6240</v>
      </c>
      <c r="B394" s="77" t="s">
        <v>6310</v>
      </c>
      <c r="C394" s="77" t="s">
        <v>6311</v>
      </c>
      <c r="D394" s="77" t="s">
        <v>6312</v>
      </c>
    </row>
    <row r="395" spans="1:4">
      <c r="A395" t="s">
        <v>6240</v>
      </c>
      <c r="B395" t="s">
        <v>6298</v>
      </c>
      <c r="C395" t="s">
        <v>6299</v>
      </c>
      <c r="D395" t="s">
        <v>6262</v>
      </c>
    </row>
    <row r="396" spans="1:4">
      <c r="A396" s="77" t="s">
        <v>6240</v>
      </c>
      <c r="B396" s="77" t="s">
        <v>6313</v>
      </c>
      <c r="C396" s="77" t="s">
        <v>6314</v>
      </c>
      <c r="D396" s="77" t="s">
        <v>6243</v>
      </c>
    </row>
    <row r="397" spans="1:4">
      <c r="A397" t="s">
        <v>6240</v>
      </c>
      <c r="B397" t="s">
        <v>6315</v>
      </c>
      <c r="C397" t="s">
        <v>6316</v>
      </c>
      <c r="D397" t="s">
        <v>6262</v>
      </c>
    </row>
    <row r="398" spans="1:4">
      <c r="A398" s="77" t="s">
        <v>6240</v>
      </c>
      <c r="B398" s="77" t="s">
        <v>6317</v>
      </c>
      <c r="C398" s="77" t="s">
        <v>6318</v>
      </c>
      <c r="D398" s="77" t="s">
        <v>6243</v>
      </c>
    </row>
    <row r="399" spans="1:4">
      <c r="A399" t="s">
        <v>6240</v>
      </c>
      <c r="B399" t="s">
        <v>6319</v>
      </c>
      <c r="C399" t="s">
        <v>6320</v>
      </c>
      <c r="D399" t="s">
        <v>6262</v>
      </c>
    </row>
    <row r="400" spans="1:4">
      <c r="A400" s="77" t="s">
        <v>6240</v>
      </c>
      <c r="B400" s="77" t="s">
        <v>6325</v>
      </c>
      <c r="C400" s="77" t="s">
        <v>6326</v>
      </c>
      <c r="D400" s="77" t="s">
        <v>6262</v>
      </c>
    </row>
    <row r="401" spans="1:4">
      <c r="A401" t="s">
        <v>6240</v>
      </c>
      <c r="B401" t="s">
        <v>6265</v>
      </c>
      <c r="C401" t="s">
        <v>6266</v>
      </c>
      <c r="D401" t="s">
        <v>6267</v>
      </c>
    </row>
    <row r="402" spans="1:4">
      <c r="A402" s="77" t="s">
        <v>6240</v>
      </c>
      <c r="B402" s="77" t="s">
        <v>6327</v>
      </c>
      <c r="C402" s="77" t="s">
        <v>6328</v>
      </c>
      <c r="D402" s="77" t="s">
        <v>6262</v>
      </c>
    </row>
    <row r="403" spans="1:4">
      <c r="A403" t="s">
        <v>6240</v>
      </c>
      <c r="B403" t="s">
        <v>6321</v>
      </c>
      <c r="C403" t="s">
        <v>6322</v>
      </c>
      <c r="D403" t="s">
        <v>6243</v>
      </c>
    </row>
    <row r="404" spans="1:4">
      <c r="A404" s="77" t="s">
        <v>6642</v>
      </c>
      <c r="B404" s="77" t="s">
        <v>6664</v>
      </c>
      <c r="C404" s="77" t="s">
        <v>6665</v>
      </c>
      <c r="D404" s="77" t="s">
        <v>6666</v>
      </c>
    </row>
    <row r="405" spans="1:4">
      <c r="A405" t="s">
        <v>6642</v>
      </c>
      <c r="B405" t="s">
        <v>6646</v>
      </c>
      <c r="C405" t="s">
        <v>6647</v>
      </c>
      <c r="D405" t="s">
        <v>6648</v>
      </c>
    </row>
    <row r="406" spans="1:4">
      <c r="A406" s="77" t="s">
        <v>6642</v>
      </c>
      <c r="B406" s="77" t="s">
        <v>6649</v>
      </c>
      <c r="C406" s="77" t="s">
        <v>6650</v>
      </c>
      <c r="D406" s="77" t="s">
        <v>6651</v>
      </c>
    </row>
    <row r="407" spans="1:4">
      <c r="A407" t="s">
        <v>6642</v>
      </c>
      <c r="B407" t="s">
        <v>6657</v>
      </c>
      <c r="C407" t="s">
        <v>6658</v>
      </c>
      <c r="D407" t="s">
        <v>6648</v>
      </c>
    </row>
    <row r="408" spans="1:4">
      <c r="A408" s="77" t="s">
        <v>6642</v>
      </c>
      <c r="B408" s="77" t="s">
        <v>6662</v>
      </c>
      <c r="C408" s="77" t="s">
        <v>6663</v>
      </c>
      <c r="D408" s="77" t="s">
        <v>6656</v>
      </c>
    </row>
    <row r="409" spans="1:4">
      <c r="A409" t="s">
        <v>6642</v>
      </c>
      <c r="B409" t="s">
        <v>6696</v>
      </c>
      <c r="C409" t="s">
        <v>6697</v>
      </c>
      <c r="D409" t="s">
        <v>6656</v>
      </c>
    </row>
    <row r="410" spans="1:4">
      <c r="A410" s="77" t="s">
        <v>6642</v>
      </c>
      <c r="B410" s="77" t="s">
        <v>6703</v>
      </c>
      <c r="C410" s="77" t="s">
        <v>6704</v>
      </c>
      <c r="D410" s="77" t="s">
        <v>6705</v>
      </c>
    </row>
    <row r="411" spans="1:4">
      <c r="A411" t="s">
        <v>6642</v>
      </c>
      <c r="B411" t="s">
        <v>6682</v>
      </c>
      <c r="C411" t="s">
        <v>6683</v>
      </c>
    </row>
    <row r="412" spans="1:4">
      <c r="A412" s="77" t="s">
        <v>6642</v>
      </c>
      <c r="B412" s="77" t="s">
        <v>6711</v>
      </c>
      <c r="C412" s="77" t="s">
        <v>6712</v>
      </c>
      <c r="D412" s="77" t="s">
        <v>6676</v>
      </c>
    </row>
    <row r="413" spans="1:4">
      <c r="A413" t="s">
        <v>6642</v>
      </c>
      <c r="B413" t="s">
        <v>6669</v>
      </c>
      <c r="C413" t="s">
        <v>6670</v>
      </c>
      <c r="D413" t="s">
        <v>6666</v>
      </c>
    </row>
    <row r="414" spans="1:4">
      <c r="A414" s="77" t="s">
        <v>6642</v>
      </c>
      <c r="B414" s="77" t="s">
        <v>6674</v>
      </c>
      <c r="C414" s="77" t="s">
        <v>6675</v>
      </c>
      <c r="D414" s="77" t="s">
        <v>6676</v>
      </c>
    </row>
    <row r="415" spans="1:4">
      <c r="A415" t="s">
        <v>6642</v>
      </c>
      <c r="B415" t="s">
        <v>6672</v>
      </c>
      <c r="C415" t="s">
        <v>6673</v>
      </c>
    </row>
    <row r="416" spans="1:4">
      <c r="A416" s="77" t="s">
        <v>6642</v>
      </c>
      <c r="B416" s="77" t="s">
        <v>6677</v>
      </c>
      <c r="C416" s="77" t="s">
        <v>6675</v>
      </c>
      <c r="D416" s="77"/>
    </row>
    <row r="417" spans="1:4">
      <c r="A417" t="s">
        <v>6642</v>
      </c>
      <c r="B417" t="s">
        <v>6678</v>
      </c>
      <c r="C417" t="s">
        <v>6675</v>
      </c>
      <c r="D417" t="s">
        <v>6648</v>
      </c>
    </row>
    <row r="418" spans="1:4">
      <c r="A418" s="77" t="s">
        <v>6642</v>
      </c>
      <c r="B418" s="77" t="s">
        <v>6680</v>
      </c>
      <c r="C418" s="77" t="s">
        <v>6681</v>
      </c>
      <c r="D418" s="77" t="s">
        <v>6661</v>
      </c>
    </row>
    <row r="419" spans="1:4">
      <c r="A419" t="s">
        <v>6642</v>
      </c>
      <c r="B419" t="s">
        <v>6706</v>
      </c>
      <c r="C419" t="s">
        <v>6707</v>
      </c>
      <c r="D419" t="s">
        <v>6648</v>
      </c>
    </row>
    <row r="420" spans="1:4">
      <c r="A420" s="77" t="s">
        <v>6642</v>
      </c>
      <c r="B420" s="77" t="s">
        <v>6687</v>
      </c>
      <c r="C420" s="77" t="s">
        <v>6688</v>
      </c>
      <c r="D420" s="77" t="s">
        <v>6668</v>
      </c>
    </row>
    <row r="421" spans="1:4">
      <c r="A421" t="s">
        <v>6642</v>
      </c>
      <c r="B421" t="s">
        <v>6689</v>
      </c>
      <c r="C421" t="s">
        <v>6690</v>
      </c>
      <c r="D421" t="s">
        <v>6691</v>
      </c>
    </row>
    <row r="422" spans="1:4">
      <c r="A422" s="77" t="s">
        <v>6642</v>
      </c>
      <c r="B422" s="77" t="s">
        <v>6692</v>
      </c>
      <c r="C422" s="77" t="s">
        <v>6693</v>
      </c>
      <c r="D422" s="77" t="s">
        <v>6691</v>
      </c>
    </row>
    <row r="423" spans="1:4">
      <c r="A423" t="s">
        <v>6642</v>
      </c>
      <c r="B423" t="s">
        <v>6694</v>
      </c>
      <c r="C423" t="s">
        <v>6695</v>
      </c>
      <c r="D423" t="s">
        <v>6668</v>
      </c>
    </row>
    <row r="424" spans="1:4">
      <c r="A424" s="77" t="s">
        <v>6642</v>
      </c>
      <c r="B424" s="77" t="s">
        <v>6727</v>
      </c>
      <c r="C424" s="77" t="s">
        <v>6728</v>
      </c>
      <c r="D424" s="77" t="s">
        <v>6648</v>
      </c>
    </row>
    <row r="425" spans="1:4">
      <c r="A425" t="s">
        <v>6642</v>
      </c>
      <c r="B425" t="s">
        <v>6708</v>
      </c>
      <c r="C425" t="s">
        <v>6707</v>
      </c>
      <c r="D425" t="s">
        <v>6668</v>
      </c>
    </row>
    <row r="426" spans="1:4">
      <c r="A426" s="77" t="s">
        <v>6642</v>
      </c>
      <c r="B426" s="77" t="s">
        <v>6700</v>
      </c>
      <c r="C426" s="77" t="s">
        <v>6701</v>
      </c>
      <c r="D426" s="77" t="s">
        <v>6702</v>
      </c>
    </row>
    <row r="427" spans="1:4">
      <c r="A427" t="s">
        <v>6642</v>
      </c>
      <c r="B427" t="s">
        <v>6709</v>
      </c>
      <c r="C427" t="s">
        <v>6707</v>
      </c>
      <c r="D427" t="s">
        <v>6710</v>
      </c>
    </row>
    <row r="428" spans="1:4">
      <c r="A428" s="77" t="s">
        <v>6642</v>
      </c>
      <c r="B428" s="77" t="s">
        <v>6713</v>
      </c>
      <c r="C428" s="77" t="s">
        <v>6712</v>
      </c>
      <c r="D428" s="77" t="s">
        <v>6648</v>
      </c>
    </row>
    <row r="429" spans="1:4">
      <c r="A429" t="s">
        <v>6642</v>
      </c>
      <c r="B429" t="s">
        <v>6652</v>
      </c>
      <c r="C429" t="s">
        <v>6650</v>
      </c>
      <c r="D429" t="s">
        <v>6653</v>
      </c>
    </row>
    <row r="430" spans="1:4">
      <c r="A430" s="77" t="s">
        <v>6642</v>
      </c>
      <c r="B430" s="77" t="s">
        <v>6684</v>
      </c>
      <c r="C430" s="77" t="s">
        <v>6685</v>
      </c>
      <c r="D430" s="77" t="s">
        <v>6686</v>
      </c>
    </row>
    <row r="431" spans="1:4">
      <c r="A431" t="s">
        <v>6642</v>
      </c>
      <c r="B431" t="s">
        <v>6714</v>
      </c>
      <c r="C431" t="s">
        <v>6715</v>
      </c>
      <c r="D431" t="s">
        <v>6668</v>
      </c>
    </row>
    <row r="432" spans="1:4">
      <c r="A432" s="77" t="s">
        <v>6642</v>
      </c>
      <c r="B432" s="77" t="s">
        <v>6667</v>
      </c>
      <c r="C432" s="77" t="s">
        <v>6665</v>
      </c>
      <c r="D432" s="77" t="s">
        <v>6668</v>
      </c>
    </row>
    <row r="433" spans="1:4">
      <c r="A433" t="s">
        <v>6642</v>
      </c>
      <c r="B433" t="s">
        <v>6671</v>
      </c>
      <c r="C433" t="s">
        <v>6670</v>
      </c>
      <c r="D433" t="s">
        <v>6668</v>
      </c>
    </row>
    <row r="434" spans="1:4">
      <c r="A434" s="77" t="s">
        <v>6642</v>
      </c>
      <c r="B434" s="77" t="s">
        <v>6716</v>
      </c>
      <c r="C434" s="77" t="s">
        <v>6717</v>
      </c>
      <c r="D434" s="77" t="s">
        <v>6668</v>
      </c>
    </row>
    <row r="435" spans="1:4">
      <c r="A435" t="s">
        <v>6642</v>
      </c>
      <c r="B435" t="s">
        <v>6654</v>
      </c>
      <c r="C435" t="s">
        <v>6655</v>
      </c>
      <c r="D435" t="s">
        <v>6656</v>
      </c>
    </row>
    <row r="436" spans="1:4">
      <c r="A436" s="77" t="s">
        <v>6642</v>
      </c>
      <c r="B436" s="77" t="s">
        <v>6729</v>
      </c>
      <c r="C436" s="77" t="s">
        <v>6730</v>
      </c>
      <c r="D436" s="77" t="s">
        <v>6705</v>
      </c>
    </row>
    <row r="437" spans="1:4">
      <c r="A437" t="s">
        <v>6642</v>
      </c>
      <c r="B437" t="s">
        <v>6721</v>
      </c>
      <c r="C437" t="s">
        <v>6722</v>
      </c>
      <c r="D437" t="s">
        <v>6668</v>
      </c>
    </row>
    <row r="438" spans="1:4">
      <c r="A438" s="77" t="s">
        <v>6642</v>
      </c>
      <c r="B438" s="77" t="s">
        <v>6643</v>
      </c>
      <c r="C438" s="77" t="s">
        <v>6644</v>
      </c>
      <c r="D438" s="77" t="s">
        <v>6645</v>
      </c>
    </row>
    <row r="439" spans="1:4">
      <c r="A439" t="s">
        <v>6642</v>
      </c>
      <c r="B439" t="s">
        <v>6718</v>
      </c>
      <c r="C439" t="s">
        <v>6719</v>
      </c>
      <c r="D439" t="s">
        <v>6720</v>
      </c>
    </row>
    <row r="440" spans="1:4">
      <c r="A440" s="77" t="s">
        <v>6642</v>
      </c>
      <c r="B440" s="77" t="s">
        <v>6659</v>
      </c>
      <c r="C440" s="77" t="s">
        <v>6660</v>
      </c>
      <c r="D440" s="77" t="s">
        <v>6661</v>
      </c>
    </row>
    <row r="441" spans="1:4">
      <c r="A441" t="s">
        <v>6642</v>
      </c>
      <c r="B441" t="s">
        <v>6679</v>
      </c>
      <c r="C441" t="s">
        <v>6675</v>
      </c>
      <c r="D441" t="s">
        <v>6668</v>
      </c>
    </row>
    <row r="442" spans="1:4">
      <c r="A442" s="77" t="s">
        <v>6642</v>
      </c>
      <c r="B442" s="77" t="s">
        <v>6723</v>
      </c>
      <c r="C442" s="77" t="s">
        <v>6724</v>
      </c>
      <c r="D442" s="77" t="s">
        <v>6661</v>
      </c>
    </row>
    <row r="443" spans="1:4">
      <c r="A443" t="s">
        <v>6642</v>
      </c>
      <c r="B443" t="s">
        <v>6725</v>
      </c>
      <c r="C443" t="s">
        <v>6726</v>
      </c>
      <c r="D443" t="s">
        <v>6720</v>
      </c>
    </row>
    <row r="444" spans="1:4">
      <c r="A444" s="77" t="s">
        <v>6642</v>
      </c>
      <c r="B444" s="77" t="s">
        <v>6698</v>
      </c>
      <c r="C444" s="77" t="s">
        <v>6699</v>
      </c>
      <c r="D444" s="77" t="s">
        <v>6661</v>
      </c>
    </row>
    <row r="445" spans="1:4">
      <c r="A445" t="s">
        <v>6642</v>
      </c>
      <c r="B445" t="s">
        <v>6731</v>
      </c>
      <c r="C445" t="s">
        <v>6732</v>
      </c>
      <c r="D445" t="s">
        <v>6668</v>
      </c>
    </row>
    <row r="446" spans="1:4">
      <c r="A446" s="77" t="s">
        <v>6333</v>
      </c>
      <c r="B446" s="77" t="s">
        <v>6334</v>
      </c>
      <c r="C446" s="77" t="s">
        <v>6335</v>
      </c>
      <c r="D446" s="77" t="s">
        <v>6336</v>
      </c>
    </row>
    <row r="447" spans="1:4">
      <c r="A447" t="s">
        <v>6333</v>
      </c>
      <c r="B447" t="s">
        <v>6378</v>
      </c>
      <c r="C447" t="s">
        <v>6379</v>
      </c>
      <c r="D447" t="s">
        <v>6347</v>
      </c>
    </row>
    <row r="448" spans="1:4">
      <c r="A448" s="77" t="s">
        <v>6333</v>
      </c>
      <c r="B448" s="77" t="s">
        <v>6380</v>
      </c>
      <c r="C448" s="77" t="s">
        <v>6379</v>
      </c>
      <c r="D448" s="77" t="s">
        <v>6381</v>
      </c>
    </row>
    <row r="449" spans="1:4">
      <c r="A449" t="s">
        <v>6333</v>
      </c>
      <c r="B449" t="s">
        <v>6368</v>
      </c>
      <c r="C449" t="s">
        <v>6369</v>
      </c>
      <c r="D449" t="s">
        <v>6356</v>
      </c>
    </row>
    <row r="450" spans="1:4">
      <c r="A450" s="77" t="s">
        <v>6333</v>
      </c>
      <c r="B450" s="77" t="s">
        <v>6426</v>
      </c>
      <c r="C450" s="77" t="s">
        <v>6427</v>
      </c>
      <c r="D450" s="77" t="s">
        <v>6428</v>
      </c>
    </row>
    <row r="451" spans="1:4">
      <c r="A451" t="s">
        <v>6333</v>
      </c>
      <c r="B451" t="s">
        <v>6423</v>
      </c>
      <c r="C451" t="s">
        <v>6424</v>
      </c>
      <c r="D451" t="s">
        <v>6336</v>
      </c>
    </row>
    <row r="452" spans="1:4">
      <c r="A452" s="77" t="s">
        <v>6333</v>
      </c>
      <c r="B452" s="77" t="s">
        <v>6345</v>
      </c>
      <c r="C452" s="77" t="s">
        <v>6346</v>
      </c>
      <c r="D452" s="77" t="s">
        <v>6347</v>
      </c>
    </row>
    <row r="453" spans="1:4">
      <c r="A453" t="s">
        <v>6333</v>
      </c>
      <c r="B453" t="s">
        <v>6351</v>
      </c>
      <c r="C453" t="s">
        <v>6352</v>
      </c>
      <c r="D453" t="s">
        <v>6353</v>
      </c>
    </row>
    <row r="454" spans="1:4">
      <c r="A454" s="77" t="s">
        <v>6333</v>
      </c>
      <c r="B454" s="77" t="s">
        <v>6416</v>
      </c>
      <c r="C454" s="77" t="s">
        <v>6417</v>
      </c>
      <c r="D454" s="77" t="s">
        <v>6336</v>
      </c>
    </row>
    <row r="455" spans="1:4">
      <c r="A455" t="s">
        <v>6333</v>
      </c>
      <c r="B455" t="s">
        <v>6410</v>
      </c>
      <c r="C455" t="s">
        <v>6411</v>
      </c>
      <c r="D455" t="s">
        <v>6412</v>
      </c>
    </row>
    <row r="456" spans="1:4">
      <c r="A456" s="77" t="s">
        <v>6333</v>
      </c>
      <c r="B456" s="77" t="s">
        <v>6396</v>
      </c>
      <c r="C456" s="77" t="s">
        <v>6397</v>
      </c>
      <c r="D456" s="77" t="s">
        <v>6398</v>
      </c>
    </row>
    <row r="457" spans="1:4">
      <c r="A457" t="s">
        <v>6333</v>
      </c>
      <c r="B457" t="s">
        <v>6399</v>
      </c>
      <c r="C457" t="s">
        <v>6400</v>
      </c>
      <c r="D457" t="s">
        <v>6336</v>
      </c>
    </row>
    <row r="458" spans="1:4">
      <c r="A458" s="77" t="s">
        <v>6333</v>
      </c>
      <c r="B458" s="77" t="s">
        <v>6348</v>
      </c>
      <c r="C458" s="77" t="s">
        <v>6346</v>
      </c>
      <c r="D458" s="77" t="s">
        <v>6349</v>
      </c>
    </row>
    <row r="459" spans="1:4">
      <c r="A459" t="s">
        <v>6333</v>
      </c>
      <c r="B459" t="s">
        <v>6354</v>
      </c>
      <c r="C459" t="s">
        <v>6355</v>
      </c>
      <c r="D459" t="s">
        <v>6356</v>
      </c>
    </row>
    <row r="460" spans="1:4">
      <c r="A460" s="77" t="s">
        <v>6333</v>
      </c>
      <c r="B460" s="77" t="s">
        <v>6337</v>
      </c>
      <c r="C460" s="77" t="s">
        <v>6338</v>
      </c>
      <c r="D460" s="77" t="s">
        <v>6336</v>
      </c>
    </row>
    <row r="461" spans="1:4">
      <c r="A461" t="s">
        <v>6333</v>
      </c>
      <c r="B461" t="s">
        <v>6357</v>
      </c>
      <c r="C461" t="s">
        <v>6358</v>
      </c>
      <c r="D461" t="s">
        <v>6336</v>
      </c>
    </row>
    <row r="462" spans="1:4">
      <c r="A462" s="77" t="s">
        <v>6333</v>
      </c>
      <c r="B462" s="77" t="s">
        <v>6359</v>
      </c>
      <c r="C462" s="77" t="s">
        <v>6360</v>
      </c>
      <c r="D462" s="77" t="s">
        <v>6336</v>
      </c>
    </row>
    <row r="463" spans="1:4">
      <c r="A463" t="s">
        <v>6333</v>
      </c>
      <c r="B463" t="s">
        <v>6372</v>
      </c>
      <c r="C463" t="s">
        <v>6373</v>
      </c>
      <c r="D463" t="s">
        <v>6336</v>
      </c>
    </row>
    <row r="464" spans="1:4">
      <c r="A464" s="77" t="s">
        <v>6333</v>
      </c>
      <c r="B464" s="77" t="s">
        <v>6363</v>
      </c>
      <c r="C464" s="77" t="s">
        <v>6364</v>
      </c>
      <c r="D464" s="77" t="s">
        <v>6336</v>
      </c>
    </row>
    <row r="465" spans="1:4">
      <c r="A465" t="s">
        <v>6333</v>
      </c>
      <c r="B465" t="s">
        <v>6365</v>
      </c>
      <c r="C465" t="s">
        <v>6364</v>
      </c>
      <c r="D465" t="s">
        <v>6336</v>
      </c>
    </row>
    <row r="466" spans="1:4">
      <c r="A466" s="77" t="s">
        <v>6333</v>
      </c>
      <c r="B466" s="77" t="s">
        <v>6366</v>
      </c>
      <c r="C466" s="77" t="s">
        <v>6367</v>
      </c>
      <c r="D466" s="77" t="s">
        <v>6347</v>
      </c>
    </row>
    <row r="467" spans="1:4">
      <c r="A467" t="s">
        <v>6333</v>
      </c>
      <c r="B467" t="s">
        <v>6342</v>
      </c>
      <c r="C467" t="s">
        <v>6343</v>
      </c>
      <c r="D467" t="s">
        <v>6344</v>
      </c>
    </row>
    <row r="468" spans="1:4">
      <c r="A468" s="77" t="s">
        <v>6333</v>
      </c>
      <c r="B468" s="77" t="s">
        <v>6361</v>
      </c>
      <c r="C468" s="77" t="s">
        <v>6360</v>
      </c>
      <c r="D468" s="77" t="s">
        <v>6362</v>
      </c>
    </row>
    <row r="469" spans="1:4">
      <c r="A469" t="s">
        <v>6333</v>
      </c>
      <c r="B469" t="s">
        <v>6385</v>
      </c>
      <c r="C469" t="s">
        <v>6386</v>
      </c>
      <c r="D469" t="s">
        <v>6387</v>
      </c>
    </row>
    <row r="470" spans="1:4">
      <c r="A470" s="77" t="s">
        <v>6333</v>
      </c>
      <c r="B470" s="77" t="s">
        <v>6413</v>
      </c>
      <c r="C470" s="77" t="s">
        <v>6411</v>
      </c>
      <c r="D470" s="77"/>
    </row>
    <row r="471" spans="1:4">
      <c r="A471" t="s">
        <v>6333</v>
      </c>
      <c r="B471" t="s">
        <v>6370</v>
      </c>
      <c r="C471" t="s">
        <v>6371</v>
      </c>
      <c r="D471" t="s">
        <v>6356</v>
      </c>
    </row>
    <row r="472" spans="1:4">
      <c r="A472" s="77" t="s">
        <v>6333</v>
      </c>
      <c r="B472" s="77" t="s">
        <v>6401</v>
      </c>
      <c r="C472" s="77" t="s">
        <v>6402</v>
      </c>
      <c r="D472" s="77" t="s">
        <v>6403</v>
      </c>
    </row>
    <row r="473" spans="1:4">
      <c r="A473" t="s">
        <v>6333</v>
      </c>
      <c r="B473" t="s">
        <v>6376</v>
      </c>
      <c r="C473" t="s">
        <v>6377</v>
      </c>
      <c r="D473" t="s">
        <v>6341</v>
      </c>
    </row>
    <row r="474" spans="1:4">
      <c r="A474" s="77" t="s">
        <v>6333</v>
      </c>
      <c r="B474" s="77" t="s">
        <v>6388</v>
      </c>
      <c r="C474" s="77" t="s">
        <v>6389</v>
      </c>
      <c r="D474" s="77" t="s">
        <v>6390</v>
      </c>
    </row>
    <row r="475" spans="1:4">
      <c r="A475" t="s">
        <v>6333</v>
      </c>
      <c r="B475" t="s">
        <v>6392</v>
      </c>
      <c r="C475" t="s">
        <v>6393</v>
      </c>
      <c r="D475" t="s">
        <v>6341</v>
      </c>
    </row>
    <row r="476" spans="1:4">
      <c r="A476" s="77" t="s">
        <v>6333</v>
      </c>
      <c r="B476" s="77" t="s">
        <v>6394</v>
      </c>
      <c r="C476" s="77" t="s">
        <v>6395</v>
      </c>
      <c r="D476" s="77" t="s">
        <v>6336</v>
      </c>
    </row>
    <row r="477" spans="1:4">
      <c r="A477" t="s">
        <v>6333</v>
      </c>
      <c r="B477" t="s">
        <v>6382</v>
      </c>
      <c r="C477" t="s">
        <v>6383</v>
      </c>
      <c r="D477" t="s">
        <v>6384</v>
      </c>
    </row>
    <row r="478" spans="1:4">
      <c r="A478" s="77" t="s">
        <v>6333</v>
      </c>
      <c r="B478" s="77" t="s">
        <v>6404</v>
      </c>
      <c r="C478" s="77" t="s">
        <v>6402</v>
      </c>
      <c r="D478" s="77" t="s">
        <v>6336</v>
      </c>
    </row>
    <row r="479" spans="1:4">
      <c r="A479" t="s">
        <v>6333</v>
      </c>
      <c r="B479" t="s">
        <v>6405</v>
      </c>
      <c r="C479" t="s">
        <v>6406</v>
      </c>
      <c r="D479" t="s">
        <v>6407</v>
      </c>
    </row>
    <row r="480" spans="1:4">
      <c r="A480" s="77" t="s">
        <v>6333</v>
      </c>
      <c r="B480" s="77" t="s">
        <v>6408</v>
      </c>
      <c r="C480" s="77" t="s">
        <v>6409</v>
      </c>
      <c r="D480" s="77" t="s">
        <v>6336</v>
      </c>
    </row>
    <row r="481" spans="1:4">
      <c r="A481" t="s">
        <v>6333</v>
      </c>
      <c r="B481" t="s">
        <v>6391</v>
      </c>
      <c r="C481" t="s">
        <v>6389</v>
      </c>
      <c r="D481" t="s">
        <v>6336</v>
      </c>
    </row>
    <row r="482" spans="1:4">
      <c r="A482" s="77" t="s">
        <v>6333</v>
      </c>
      <c r="B482" s="77" t="s">
        <v>6415</v>
      </c>
      <c r="C482" s="77" t="s">
        <v>6411</v>
      </c>
      <c r="D482" s="77" t="s">
        <v>6347</v>
      </c>
    </row>
    <row r="483" spans="1:4">
      <c r="A483" t="s">
        <v>6333</v>
      </c>
      <c r="B483" t="s">
        <v>6418</v>
      </c>
      <c r="C483" t="s">
        <v>6419</v>
      </c>
      <c r="D483" t="s">
        <v>6336</v>
      </c>
    </row>
    <row r="484" spans="1:4">
      <c r="A484" s="77" t="s">
        <v>6333</v>
      </c>
      <c r="B484" s="77" t="s">
        <v>6420</v>
      </c>
      <c r="C484" s="77" t="s">
        <v>6421</v>
      </c>
      <c r="D484" s="77" t="s">
        <v>6422</v>
      </c>
    </row>
    <row r="485" spans="1:4">
      <c r="A485" t="s">
        <v>6333</v>
      </c>
      <c r="B485" t="s">
        <v>6425</v>
      </c>
      <c r="C485" t="s">
        <v>6424</v>
      </c>
      <c r="D485" t="s">
        <v>6336</v>
      </c>
    </row>
    <row r="486" spans="1:4">
      <c r="A486" s="77" t="s">
        <v>6333</v>
      </c>
      <c r="B486" s="77" t="s">
        <v>6429</v>
      </c>
      <c r="C486" s="77" t="s">
        <v>6427</v>
      </c>
      <c r="D486" s="77" t="s">
        <v>6430</v>
      </c>
    </row>
    <row r="487" spans="1:4">
      <c r="A487" t="s">
        <v>6333</v>
      </c>
      <c r="B487" t="s">
        <v>6350</v>
      </c>
      <c r="C487" t="s">
        <v>6346</v>
      </c>
      <c r="D487" t="s">
        <v>6336</v>
      </c>
    </row>
    <row r="488" spans="1:4">
      <c r="A488" s="77" t="s">
        <v>6333</v>
      </c>
      <c r="B488" s="77" t="s">
        <v>6339</v>
      </c>
      <c r="C488" s="77" t="s">
        <v>6340</v>
      </c>
      <c r="D488" s="77" t="s">
        <v>6341</v>
      </c>
    </row>
    <row r="489" spans="1:4">
      <c r="A489" t="s">
        <v>6333</v>
      </c>
      <c r="B489" t="s">
        <v>6374</v>
      </c>
      <c r="C489" t="s">
        <v>6373</v>
      </c>
      <c r="D489" t="s">
        <v>6375</v>
      </c>
    </row>
    <row r="490" spans="1:4">
      <c r="A490" s="77" t="s">
        <v>6733</v>
      </c>
      <c r="B490" s="77" t="s">
        <v>6775</v>
      </c>
      <c r="C490" s="77" t="s">
        <v>6776</v>
      </c>
      <c r="D490" s="77" t="s">
        <v>6777</v>
      </c>
    </row>
    <row r="491" spans="1:4">
      <c r="A491" t="s">
        <v>6733</v>
      </c>
      <c r="B491" t="s">
        <v>6737</v>
      </c>
      <c r="C491" t="s">
        <v>6738</v>
      </c>
    </row>
    <row r="492" spans="1:4">
      <c r="A492" s="77" t="s">
        <v>6733</v>
      </c>
      <c r="B492" s="77" t="s">
        <v>6739</v>
      </c>
      <c r="C492" s="77" t="s">
        <v>6738</v>
      </c>
      <c r="D492" s="77" t="s">
        <v>6736</v>
      </c>
    </row>
    <row r="493" spans="1:4">
      <c r="A493" t="s">
        <v>6733</v>
      </c>
      <c r="B493" t="s">
        <v>6742</v>
      </c>
      <c r="C493" t="s">
        <v>6743</v>
      </c>
      <c r="D493" t="s">
        <v>6736</v>
      </c>
    </row>
    <row r="494" spans="1:4">
      <c r="A494" s="77" t="s">
        <v>6733</v>
      </c>
      <c r="B494" s="77" t="s">
        <v>6748</v>
      </c>
      <c r="C494" s="77" t="s">
        <v>6749</v>
      </c>
      <c r="D494" s="77" t="s">
        <v>6750</v>
      </c>
    </row>
    <row r="495" spans="1:4">
      <c r="A495" t="s">
        <v>6733</v>
      </c>
      <c r="B495" t="s">
        <v>6770</v>
      </c>
      <c r="C495" t="s">
        <v>6771</v>
      </c>
    </row>
    <row r="496" spans="1:4">
      <c r="A496" s="77" t="s">
        <v>6733</v>
      </c>
      <c r="B496" s="77" t="s">
        <v>6762</v>
      </c>
      <c r="C496" s="77" t="s">
        <v>6763</v>
      </c>
      <c r="D496" s="77" t="s">
        <v>6736</v>
      </c>
    </row>
    <row r="497" spans="1:4">
      <c r="A497" t="s">
        <v>6733</v>
      </c>
      <c r="B497" t="s">
        <v>6766</v>
      </c>
      <c r="C497" t="s">
        <v>6767</v>
      </c>
      <c r="D497" t="s">
        <v>6736</v>
      </c>
    </row>
    <row r="498" spans="1:4">
      <c r="A498" s="77" t="s">
        <v>6733</v>
      </c>
      <c r="B498" s="77" t="s">
        <v>6751</v>
      </c>
      <c r="C498" s="77" t="s">
        <v>6749</v>
      </c>
      <c r="D498" s="77" t="s">
        <v>6736</v>
      </c>
    </row>
    <row r="499" spans="1:4">
      <c r="A499" t="s">
        <v>6733</v>
      </c>
      <c r="B499" t="s">
        <v>6740</v>
      </c>
      <c r="C499" t="s">
        <v>6741</v>
      </c>
      <c r="D499" t="s">
        <v>6736</v>
      </c>
    </row>
    <row r="500" spans="1:4">
      <c r="A500" s="77" t="s">
        <v>6733</v>
      </c>
      <c r="B500" s="77" t="s">
        <v>6744</v>
      </c>
      <c r="C500" s="77" t="s">
        <v>6745</v>
      </c>
      <c r="D500" s="77" t="s">
        <v>6736</v>
      </c>
    </row>
    <row r="501" spans="1:4">
      <c r="A501" t="s">
        <v>6733</v>
      </c>
      <c r="B501" t="s">
        <v>6778</v>
      </c>
      <c r="C501" t="s">
        <v>6779</v>
      </c>
    </row>
    <row r="502" spans="1:4">
      <c r="A502" s="77" t="s">
        <v>6733</v>
      </c>
      <c r="B502" s="77" t="s">
        <v>6755</v>
      </c>
      <c r="C502" s="77" t="s">
        <v>6756</v>
      </c>
      <c r="D502" s="77" t="s">
        <v>6757</v>
      </c>
    </row>
    <row r="503" spans="1:4">
      <c r="A503" t="s">
        <v>6733</v>
      </c>
      <c r="B503" t="s">
        <v>6746</v>
      </c>
      <c r="C503" t="s">
        <v>6747</v>
      </c>
      <c r="D503" t="s">
        <v>6736</v>
      </c>
    </row>
    <row r="504" spans="1:4">
      <c r="A504" s="77" t="s">
        <v>6733</v>
      </c>
      <c r="B504" s="77" t="s">
        <v>6758</v>
      </c>
      <c r="C504" s="77" t="s">
        <v>6759</v>
      </c>
      <c r="D504" s="77" t="s">
        <v>6736</v>
      </c>
    </row>
    <row r="505" spans="1:4">
      <c r="A505" t="s">
        <v>6733</v>
      </c>
      <c r="B505" t="s">
        <v>6760</v>
      </c>
      <c r="C505" t="s">
        <v>6761</v>
      </c>
      <c r="D505" t="s">
        <v>6754</v>
      </c>
    </row>
    <row r="506" spans="1:4">
      <c r="A506" s="77" t="s">
        <v>6733</v>
      </c>
      <c r="B506" s="77" t="s">
        <v>6764</v>
      </c>
      <c r="C506" s="77" t="s">
        <v>6765</v>
      </c>
      <c r="D506" s="77" t="s">
        <v>6736</v>
      </c>
    </row>
    <row r="507" spans="1:4">
      <c r="A507" t="s">
        <v>6733</v>
      </c>
      <c r="B507" t="s">
        <v>6768</v>
      </c>
      <c r="C507" t="s">
        <v>6769</v>
      </c>
      <c r="D507" t="s">
        <v>6736</v>
      </c>
    </row>
    <row r="508" spans="1:4">
      <c r="A508" s="77" t="s">
        <v>6733</v>
      </c>
      <c r="B508" s="77" t="s">
        <v>6790</v>
      </c>
      <c r="C508" s="77" t="s">
        <v>6791</v>
      </c>
      <c r="D508" s="77" t="s">
        <v>6736</v>
      </c>
    </row>
    <row r="509" spans="1:4">
      <c r="A509" t="s">
        <v>6733</v>
      </c>
      <c r="B509" t="s">
        <v>6794</v>
      </c>
      <c r="C509" t="s">
        <v>6795</v>
      </c>
      <c r="D509" t="s">
        <v>6736</v>
      </c>
    </row>
    <row r="510" spans="1:4">
      <c r="A510" s="77" t="s">
        <v>6733</v>
      </c>
      <c r="B510" s="77" t="s">
        <v>6780</v>
      </c>
      <c r="C510" s="77" t="s">
        <v>6779</v>
      </c>
      <c r="D510" s="77" t="s">
        <v>6736</v>
      </c>
    </row>
    <row r="511" spans="1:4">
      <c r="A511" t="s">
        <v>6733</v>
      </c>
      <c r="B511" t="s">
        <v>6783</v>
      </c>
      <c r="C511" t="s">
        <v>6784</v>
      </c>
      <c r="D511" t="s">
        <v>6785</v>
      </c>
    </row>
    <row r="512" spans="1:4">
      <c r="A512" s="77" t="s">
        <v>6733</v>
      </c>
      <c r="B512" s="77" t="s">
        <v>6781</v>
      </c>
      <c r="C512" s="77" t="s">
        <v>6782</v>
      </c>
      <c r="D512" s="77" t="s">
        <v>6736</v>
      </c>
    </row>
    <row r="513" spans="1:4">
      <c r="A513" t="s">
        <v>6733</v>
      </c>
      <c r="B513" t="s">
        <v>6752</v>
      </c>
      <c r="C513" t="s">
        <v>6753</v>
      </c>
      <c r="D513" t="s">
        <v>6754</v>
      </c>
    </row>
    <row r="514" spans="1:4">
      <c r="A514" s="77" t="s">
        <v>6733</v>
      </c>
      <c r="B514" s="77" t="s">
        <v>6786</v>
      </c>
      <c r="C514" s="77" t="s">
        <v>6787</v>
      </c>
      <c r="D514" s="77" t="s">
        <v>6736</v>
      </c>
    </row>
    <row r="515" spans="1:4">
      <c r="A515" t="s">
        <v>6733</v>
      </c>
      <c r="B515" t="s">
        <v>6792</v>
      </c>
      <c r="C515" t="s">
        <v>6791</v>
      </c>
      <c r="D515" t="s">
        <v>6793</v>
      </c>
    </row>
    <row r="516" spans="1:4">
      <c r="A516" s="77" t="s">
        <v>6733</v>
      </c>
      <c r="B516" s="77" t="s">
        <v>6772</v>
      </c>
      <c r="C516" s="77" t="s">
        <v>6771</v>
      </c>
      <c r="D516" s="77" t="s">
        <v>6736</v>
      </c>
    </row>
    <row r="517" spans="1:4">
      <c r="A517" t="s">
        <v>6733</v>
      </c>
      <c r="B517" t="s">
        <v>6773</v>
      </c>
      <c r="C517" t="s">
        <v>6774</v>
      </c>
      <c r="D517" t="s">
        <v>6754</v>
      </c>
    </row>
    <row r="518" spans="1:4">
      <c r="A518" s="77" t="s">
        <v>6733</v>
      </c>
      <c r="B518" s="77" t="s">
        <v>6734</v>
      </c>
      <c r="C518" s="77" t="s">
        <v>6735</v>
      </c>
      <c r="D518" s="77" t="s">
        <v>6736</v>
      </c>
    </row>
    <row r="519" spans="1:4">
      <c r="A519" t="s">
        <v>6733</v>
      </c>
      <c r="B519" t="s">
        <v>6788</v>
      </c>
      <c r="C519" t="s">
        <v>6789</v>
      </c>
    </row>
    <row r="520" spans="1:4">
      <c r="A520" s="77" t="s">
        <v>6796</v>
      </c>
      <c r="B520" s="77" t="s">
        <v>6800</v>
      </c>
      <c r="C520" s="77" t="s">
        <v>6801</v>
      </c>
      <c r="D520" s="77" t="s">
        <v>6799</v>
      </c>
    </row>
    <row r="521" spans="1:4">
      <c r="A521" t="s">
        <v>6796</v>
      </c>
      <c r="B521" t="s">
        <v>6812</v>
      </c>
      <c r="C521" t="s">
        <v>6813</v>
      </c>
      <c r="D521" t="s">
        <v>6785</v>
      </c>
    </row>
    <row r="522" spans="1:4">
      <c r="A522" s="77" t="s">
        <v>6796</v>
      </c>
      <c r="B522" s="77" t="s">
        <v>6804</v>
      </c>
      <c r="C522" s="77" t="s">
        <v>6805</v>
      </c>
      <c r="D522" s="77" t="s">
        <v>6785</v>
      </c>
    </row>
    <row r="523" spans="1:4">
      <c r="A523" t="s">
        <v>6796</v>
      </c>
      <c r="B523" t="s">
        <v>6797</v>
      </c>
      <c r="C523" t="s">
        <v>6798</v>
      </c>
      <c r="D523" t="s">
        <v>6799</v>
      </c>
    </row>
    <row r="524" spans="1:4">
      <c r="A524" s="77" t="s">
        <v>6796</v>
      </c>
      <c r="B524" s="77" t="s">
        <v>6810</v>
      </c>
      <c r="C524" s="77" t="s">
        <v>6811</v>
      </c>
      <c r="D524" s="77" t="s">
        <v>6808</v>
      </c>
    </row>
    <row r="525" spans="1:4">
      <c r="A525" t="s">
        <v>6796</v>
      </c>
      <c r="B525" t="s">
        <v>6806</v>
      </c>
      <c r="C525" t="s">
        <v>6807</v>
      </c>
      <c r="D525" t="s">
        <v>6808</v>
      </c>
    </row>
    <row r="526" spans="1:4">
      <c r="A526" s="77" t="s">
        <v>6796</v>
      </c>
      <c r="B526" s="77" t="s">
        <v>6802</v>
      </c>
      <c r="C526" s="77" t="s">
        <v>6803</v>
      </c>
      <c r="D526" s="77" t="s">
        <v>6785</v>
      </c>
    </row>
    <row r="527" spans="1:4">
      <c r="A527" t="s">
        <v>6796</v>
      </c>
      <c r="B527" t="s">
        <v>6814</v>
      </c>
      <c r="C527" t="s">
        <v>6815</v>
      </c>
      <c r="D527" t="s">
        <v>6816</v>
      </c>
    </row>
    <row r="528" spans="1:4">
      <c r="A528" s="77" t="s">
        <v>6796</v>
      </c>
      <c r="B528" s="77" t="s">
        <v>6809</v>
      </c>
      <c r="C528" s="77" t="s">
        <v>6807</v>
      </c>
      <c r="D528" s="77"/>
    </row>
    <row r="529" spans="1:4">
      <c r="A529" t="s">
        <v>6817</v>
      </c>
      <c r="B529" t="s">
        <v>6818</v>
      </c>
      <c r="C529" t="s">
        <v>6819</v>
      </c>
    </row>
    <row r="530" spans="1:4">
      <c r="A530" s="77" t="s">
        <v>6817</v>
      </c>
      <c r="B530" s="77" t="s">
        <v>6820</v>
      </c>
      <c r="C530" s="77" t="s">
        <v>6819</v>
      </c>
      <c r="D530" s="77"/>
    </row>
    <row r="531" spans="1:4">
      <c r="A531" t="s">
        <v>6817</v>
      </c>
      <c r="B531" t="s">
        <v>6823</v>
      </c>
      <c r="C531" t="s">
        <v>6824</v>
      </c>
      <c r="D531" t="s">
        <v>3517</v>
      </c>
    </row>
    <row r="532" spans="1:4">
      <c r="A532" s="77" t="s">
        <v>6817</v>
      </c>
      <c r="B532" s="77" t="s">
        <v>6825</v>
      </c>
      <c r="C532" s="77" t="s">
        <v>6824</v>
      </c>
      <c r="D532" s="77" t="s">
        <v>6826</v>
      </c>
    </row>
    <row r="533" spans="1:4">
      <c r="A533" t="s">
        <v>6817</v>
      </c>
      <c r="B533" t="s">
        <v>6827</v>
      </c>
      <c r="C533" t="s">
        <v>6824</v>
      </c>
      <c r="D533" t="s">
        <v>6828</v>
      </c>
    </row>
    <row r="534" spans="1:4">
      <c r="A534" s="77" t="s">
        <v>6817</v>
      </c>
      <c r="B534" s="77" t="s">
        <v>6831</v>
      </c>
      <c r="C534" s="77" t="s">
        <v>6832</v>
      </c>
      <c r="D534" s="77" t="s">
        <v>6828</v>
      </c>
    </row>
    <row r="535" spans="1:4">
      <c r="A535" t="s">
        <v>6817</v>
      </c>
      <c r="B535" t="s">
        <v>6821</v>
      </c>
      <c r="C535" t="s">
        <v>6819</v>
      </c>
      <c r="D535" t="s">
        <v>6822</v>
      </c>
    </row>
    <row r="536" spans="1:4">
      <c r="A536" s="77" t="s">
        <v>6817</v>
      </c>
      <c r="B536" s="77" t="s">
        <v>6829</v>
      </c>
      <c r="C536" s="77" t="s">
        <v>6830</v>
      </c>
      <c r="D536" s="77"/>
    </row>
    <row r="537" spans="1:4">
      <c r="A537" t="s">
        <v>6817</v>
      </c>
      <c r="B537" t="s">
        <v>6833</v>
      </c>
      <c r="C537" t="s">
        <v>6834</v>
      </c>
      <c r="D537" t="s">
        <v>6828</v>
      </c>
    </row>
    <row r="538" spans="1:4">
      <c r="A538" s="77" t="s">
        <v>6817</v>
      </c>
      <c r="B538" s="77" t="s">
        <v>6835</v>
      </c>
      <c r="C538" s="77" t="s">
        <v>6836</v>
      </c>
      <c r="D538" s="77" t="s">
        <v>6828</v>
      </c>
    </row>
    <row r="539" spans="1:4">
      <c r="A539" t="s">
        <v>6817</v>
      </c>
      <c r="B539" t="s">
        <v>6837</v>
      </c>
      <c r="C539" t="s">
        <v>6838</v>
      </c>
      <c r="D539" t="s">
        <v>6828</v>
      </c>
    </row>
    <row r="540" spans="1:4">
      <c r="A540" s="77" t="s">
        <v>6817</v>
      </c>
      <c r="B540" s="77" t="s">
        <v>6839</v>
      </c>
      <c r="C540" s="77" t="s">
        <v>6840</v>
      </c>
      <c r="D540" s="77" t="s">
        <v>6828</v>
      </c>
    </row>
    <row r="541" spans="1:4">
      <c r="A541" t="s">
        <v>6817</v>
      </c>
      <c r="B541" t="s">
        <v>6841</v>
      </c>
      <c r="C541" t="s">
        <v>6842</v>
      </c>
      <c r="D541" t="s">
        <v>6828</v>
      </c>
    </row>
    <row r="542" spans="1:4">
      <c r="A542" s="77" t="s">
        <v>6817</v>
      </c>
      <c r="B542" s="77" t="s">
        <v>6843</v>
      </c>
      <c r="C542" s="77" t="s">
        <v>6844</v>
      </c>
      <c r="D542" s="77" t="s">
        <v>6828</v>
      </c>
    </row>
    <row r="543" spans="1:4">
      <c r="A543" t="s">
        <v>6817</v>
      </c>
      <c r="B543" t="s">
        <v>6845</v>
      </c>
      <c r="C543" t="s">
        <v>6846</v>
      </c>
    </row>
    <row r="544" spans="1:4">
      <c r="A544" s="77" t="s">
        <v>6431</v>
      </c>
      <c r="B544" s="77" t="s">
        <v>6437</v>
      </c>
      <c r="C544" s="77" t="s">
        <v>6438</v>
      </c>
      <c r="D544" s="77" t="s">
        <v>6436</v>
      </c>
    </row>
    <row r="545" spans="1:4">
      <c r="A545" t="s">
        <v>6431</v>
      </c>
      <c r="B545" t="s">
        <v>6439</v>
      </c>
      <c r="C545" t="s">
        <v>6440</v>
      </c>
      <c r="D545" t="s">
        <v>6441</v>
      </c>
    </row>
    <row r="546" spans="1:4">
      <c r="A546" s="77" t="s">
        <v>6431</v>
      </c>
      <c r="B546" s="77" t="s">
        <v>6445</v>
      </c>
      <c r="C546" s="77" t="s">
        <v>6446</v>
      </c>
      <c r="D546" s="77" t="s">
        <v>6436</v>
      </c>
    </row>
    <row r="547" spans="1:4">
      <c r="A547" t="s">
        <v>6431</v>
      </c>
      <c r="B547" t="s">
        <v>6434</v>
      </c>
      <c r="C547" t="s">
        <v>6435</v>
      </c>
      <c r="D547" t="s">
        <v>6436</v>
      </c>
    </row>
    <row r="548" spans="1:4">
      <c r="A548" s="77" t="s">
        <v>6431</v>
      </c>
      <c r="B548" s="77" t="s">
        <v>6501</v>
      </c>
      <c r="C548" s="77" t="s">
        <v>6502</v>
      </c>
      <c r="D548" s="77" t="s">
        <v>6436</v>
      </c>
    </row>
    <row r="549" spans="1:4">
      <c r="A549" t="s">
        <v>6431</v>
      </c>
      <c r="B549" t="s">
        <v>6517</v>
      </c>
      <c r="C549" t="s">
        <v>6518</v>
      </c>
      <c r="D549" t="s">
        <v>6519</v>
      </c>
    </row>
    <row r="550" spans="1:4">
      <c r="A550" s="77" t="s">
        <v>6431</v>
      </c>
      <c r="B550" s="77" t="s">
        <v>6461</v>
      </c>
      <c r="C550" s="77" t="s">
        <v>6462</v>
      </c>
      <c r="D550" s="77" t="s">
        <v>6456</v>
      </c>
    </row>
    <row r="551" spans="1:4">
      <c r="A551" t="s">
        <v>6431</v>
      </c>
      <c r="B551" t="s">
        <v>6447</v>
      </c>
      <c r="C551" t="s">
        <v>6448</v>
      </c>
      <c r="D551" t="s">
        <v>6449</v>
      </c>
    </row>
    <row r="552" spans="1:4">
      <c r="A552" s="77" t="s">
        <v>6431</v>
      </c>
      <c r="B552" s="77" t="s">
        <v>6450</v>
      </c>
      <c r="C552" s="77" t="s">
        <v>6448</v>
      </c>
      <c r="D552" s="77" t="s">
        <v>6436</v>
      </c>
    </row>
    <row r="553" spans="1:4">
      <c r="A553" t="s">
        <v>6431</v>
      </c>
      <c r="B553" t="s">
        <v>6535</v>
      </c>
      <c r="C553" t="s">
        <v>6536</v>
      </c>
      <c r="D553" t="s">
        <v>6456</v>
      </c>
    </row>
    <row r="554" spans="1:4">
      <c r="A554" s="77" t="s">
        <v>6431</v>
      </c>
      <c r="B554" s="77" t="s">
        <v>6451</v>
      </c>
      <c r="C554" s="77" t="s">
        <v>6448</v>
      </c>
      <c r="D554" s="77"/>
    </row>
    <row r="555" spans="1:4">
      <c r="A555" t="s">
        <v>6431</v>
      </c>
      <c r="B555" t="s">
        <v>6551</v>
      </c>
      <c r="C555" t="s">
        <v>6552</v>
      </c>
      <c r="D555" t="s">
        <v>6553</v>
      </c>
    </row>
    <row r="556" spans="1:4">
      <c r="A556" s="77" t="s">
        <v>6431</v>
      </c>
      <c r="B556" s="77" t="s">
        <v>6503</v>
      </c>
      <c r="C556" s="77" t="s">
        <v>6504</v>
      </c>
      <c r="D556" s="77"/>
    </row>
    <row r="557" spans="1:4">
      <c r="A557" t="s">
        <v>6431</v>
      </c>
      <c r="B557" t="s">
        <v>6452</v>
      </c>
      <c r="C557" t="s">
        <v>6448</v>
      </c>
      <c r="D557" t="s">
        <v>6436</v>
      </c>
    </row>
    <row r="558" spans="1:4">
      <c r="A558" s="77" t="s">
        <v>6431</v>
      </c>
      <c r="B558" s="77" t="s">
        <v>6457</v>
      </c>
      <c r="C558" s="77" t="s">
        <v>6458</v>
      </c>
      <c r="D558" s="77" t="s">
        <v>6436</v>
      </c>
    </row>
    <row r="559" spans="1:4">
      <c r="A559" t="s">
        <v>6431</v>
      </c>
      <c r="B559" t="s">
        <v>6459</v>
      </c>
      <c r="C559" t="s">
        <v>6460</v>
      </c>
    </row>
    <row r="560" spans="1:4">
      <c r="A560" s="77" t="s">
        <v>6431</v>
      </c>
      <c r="B560" s="77" t="s">
        <v>6463</v>
      </c>
      <c r="C560" s="77" t="s">
        <v>6464</v>
      </c>
      <c r="D560" s="77"/>
    </row>
    <row r="561" spans="1:4">
      <c r="A561" t="s">
        <v>6431</v>
      </c>
      <c r="B561" t="s">
        <v>6478</v>
      </c>
      <c r="C561" t="s">
        <v>6479</v>
      </c>
      <c r="D561" t="s">
        <v>6436</v>
      </c>
    </row>
    <row r="562" spans="1:4">
      <c r="A562" s="77" t="s">
        <v>6431</v>
      </c>
      <c r="B562" s="77" t="s">
        <v>6466</v>
      </c>
      <c r="C562" s="77" t="s">
        <v>6467</v>
      </c>
      <c r="D562" s="77" t="s">
        <v>6468</v>
      </c>
    </row>
    <row r="563" spans="1:4">
      <c r="A563" t="s">
        <v>6431</v>
      </c>
      <c r="B563" t="s">
        <v>6469</v>
      </c>
      <c r="C563" t="s">
        <v>6470</v>
      </c>
      <c r="D563" t="s">
        <v>6444</v>
      </c>
    </row>
    <row r="564" spans="1:4">
      <c r="A564" s="77" t="s">
        <v>6431</v>
      </c>
      <c r="B564" s="77" t="s">
        <v>6473</v>
      </c>
      <c r="C564" s="77" t="s">
        <v>6474</v>
      </c>
      <c r="D564" s="77" t="s">
        <v>6449</v>
      </c>
    </row>
    <row r="565" spans="1:4">
      <c r="A565" t="s">
        <v>6431</v>
      </c>
      <c r="B565" t="s">
        <v>6475</v>
      </c>
      <c r="C565" t="s">
        <v>6476</v>
      </c>
      <c r="D565" t="s">
        <v>6477</v>
      </c>
    </row>
    <row r="566" spans="1:4">
      <c r="A566" s="77" t="s">
        <v>6431</v>
      </c>
      <c r="B566" s="77" t="s">
        <v>6480</v>
      </c>
      <c r="C566" s="77" t="s">
        <v>6481</v>
      </c>
      <c r="D566" s="77" t="s">
        <v>6444</v>
      </c>
    </row>
    <row r="567" spans="1:4">
      <c r="A567" t="s">
        <v>6431</v>
      </c>
      <c r="B567" t="s">
        <v>6482</v>
      </c>
      <c r="C567" t="s">
        <v>6481</v>
      </c>
      <c r="D567" t="s">
        <v>6456</v>
      </c>
    </row>
    <row r="568" spans="1:4">
      <c r="A568" s="77" t="s">
        <v>6431</v>
      </c>
      <c r="B568" s="77" t="s">
        <v>6487</v>
      </c>
      <c r="C568" s="77" t="s">
        <v>6488</v>
      </c>
      <c r="D568" s="77" t="s">
        <v>6489</v>
      </c>
    </row>
    <row r="569" spans="1:4">
      <c r="A569" t="s">
        <v>6431</v>
      </c>
      <c r="B569" t="s">
        <v>6490</v>
      </c>
      <c r="C569" t="s">
        <v>6491</v>
      </c>
      <c r="D569" t="s">
        <v>6436</v>
      </c>
    </row>
    <row r="570" spans="1:4">
      <c r="A570" s="77" t="s">
        <v>6431</v>
      </c>
      <c r="B570" s="77" t="s">
        <v>6492</v>
      </c>
      <c r="C570" s="77" t="s">
        <v>6491</v>
      </c>
      <c r="D570" s="77" t="s">
        <v>6449</v>
      </c>
    </row>
    <row r="571" spans="1:4">
      <c r="A571" t="s">
        <v>6431</v>
      </c>
      <c r="B571" t="s">
        <v>6493</v>
      </c>
      <c r="C571" t="s">
        <v>6494</v>
      </c>
      <c r="D571" t="s">
        <v>6441</v>
      </c>
    </row>
    <row r="572" spans="1:4">
      <c r="A572" s="77" t="s">
        <v>6431</v>
      </c>
      <c r="B572" s="77" t="s">
        <v>6471</v>
      </c>
      <c r="C572" s="77" t="s">
        <v>6472</v>
      </c>
      <c r="D572" s="77" t="s">
        <v>6449</v>
      </c>
    </row>
    <row r="573" spans="1:4">
      <c r="A573" t="s">
        <v>6431</v>
      </c>
      <c r="B573" t="s">
        <v>6495</v>
      </c>
      <c r="C573" t="s">
        <v>6496</v>
      </c>
      <c r="D573" t="s">
        <v>6436</v>
      </c>
    </row>
    <row r="574" spans="1:4">
      <c r="A574" s="77" t="s">
        <v>6431</v>
      </c>
      <c r="B574" s="77" t="s">
        <v>6497</v>
      </c>
      <c r="C574" s="77" t="s">
        <v>6498</v>
      </c>
      <c r="D574" s="77" t="s">
        <v>6449</v>
      </c>
    </row>
    <row r="575" spans="1:4">
      <c r="A575" t="s">
        <v>6431</v>
      </c>
      <c r="B575" t="s">
        <v>6485</v>
      </c>
      <c r="C575" t="s">
        <v>6486</v>
      </c>
      <c r="D575" t="s">
        <v>6436</v>
      </c>
    </row>
    <row r="576" spans="1:4">
      <c r="A576" s="77" t="s">
        <v>6431</v>
      </c>
      <c r="B576" s="77" t="s">
        <v>6499</v>
      </c>
      <c r="C576" s="77" t="s">
        <v>6500</v>
      </c>
      <c r="D576" s="77" t="s">
        <v>6436</v>
      </c>
    </row>
    <row r="577" spans="1:4">
      <c r="A577" t="s">
        <v>6431</v>
      </c>
      <c r="B577" t="s">
        <v>6453</v>
      </c>
      <c r="C577" t="s">
        <v>6448</v>
      </c>
      <c r="D577" t="s">
        <v>6449</v>
      </c>
    </row>
    <row r="578" spans="1:4">
      <c r="A578" s="77" t="s">
        <v>6431</v>
      </c>
      <c r="B578" s="77" t="s">
        <v>6506</v>
      </c>
      <c r="C578" s="77" t="s">
        <v>6507</v>
      </c>
      <c r="D578" s="77" t="s">
        <v>6508</v>
      </c>
    </row>
    <row r="579" spans="1:4">
      <c r="A579" t="s">
        <v>6431</v>
      </c>
      <c r="B579" t="s">
        <v>6509</v>
      </c>
      <c r="C579" t="s">
        <v>6510</v>
      </c>
      <c r="D579" t="s">
        <v>6449</v>
      </c>
    </row>
    <row r="580" spans="1:4">
      <c r="A580" s="77" t="s">
        <v>6431</v>
      </c>
      <c r="B580" s="77" t="s">
        <v>6548</v>
      </c>
      <c r="C580" s="77" t="s">
        <v>6549</v>
      </c>
      <c r="D580" s="77" t="s">
        <v>6441</v>
      </c>
    </row>
    <row r="581" spans="1:4">
      <c r="A581" t="s">
        <v>6431</v>
      </c>
      <c r="B581" t="s">
        <v>6511</v>
      </c>
      <c r="C581" t="s">
        <v>6512</v>
      </c>
      <c r="D581" t="s">
        <v>6436</v>
      </c>
    </row>
    <row r="582" spans="1:4">
      <c r="A582" s="77" t="s">
        <v>6431</v>
      </c>
      <c r="B582" s="77" t="s">
        <v>6523</v>
      </c>
      <c r="C582" s="77" t="s">
        <v>6524</v>
      </c>
      <c r="D582" s="77" t="s">
        <v>6436</v>
      </c>
    </row>
    <row r="583" spans="1:4">
      <c r="A583" t="s">
        <v>6431</v>
      </c>
      <c r="B583" t="s">
        <v>6505</v>
      </c>
      <c r="C583" t="s">
        <v>6504</v>
      </c>
      <c r="D583" t="s">
        <v>6436</v>
      </c>
    </row>
    <row r="584" spans="1:4">
      <c r="A584" s="77" t="s">
        <v>6431</v>
      </c>
      <c r="B584" s="77" t="s">
        <v>6515</v>
      </c>
      <c r="C584" s="77" t="s">
        <v>6516</v>
      </c>
      <c r="D584" s="77" t="s">
        <v>6449</v>
      </c>
    </row>
    <row r="585" spans="1:4">
      <c r="A585" t="s">
        <v>6431</v>
      </c>
      <c r="B585" t="s">
        <v>6520</v>
      </c>
      <c r="C585" t="s">
        <v>6518</v>
      </c>
      <c r="D585" t="s">
        <v>6477</v>
      </c>
    </row>
    <row r="586" spans="1:4">
      <c r="A586" s="77" t="s">
        <v>6431</v>
      </c>
      <c r="B586" s="77" t="s">
        <v>6525</v>
      </c>
      <c r="C586" s="77" t="s">
        <v>6526</v>
      </c>
      <c r="D586" s="77" t="s">
        <v>6436</v>
      </c>
    </row>
    <row r="587" spans="1:4">
      <c r="A587" t="s">
        <v>6431</v>
      </c>
      <c r="B587" t="s">
        <v>6527</v>
      </c>
      <c r="C587" t="s">
        <v>6528</v>
      </c>
      <c r="D587" t="s">
        <v>6436</v>
      </c>
    </row>
    <row r="588" spans="1:4">
      <c r="A588" s="77" t="s">
        <v>6431</v>
      </c>
      <c r="B588" s="77" t="s">
        <v>6529</v>
      </c>
      <c r="C588" s="77" t="s">
        <v>6530</v>
      </c>
      <c r="D588" s="77" t="s">
        <v>6436</v>
      </c>
    </row>
    <row r="589" spans="1:4">
      <c r="A589" t="s">
        <v>6431</v>
      </c>
      <c r="B589" t="s">
        <v>6531</v>
      </c>
      <c r="C589" t="s">
        <v>6532</v>
      </c>
      <c r="D589" t="s">
        <v>6449</v>
      </c>
    </row>
    <row r="590" spans="1:4">
      <c r="A590" s="77" t="s">
        <v>6431</v>
      </c>
      <c r="B590" s="77" t="s">
        <v>6533</v>
      </c>
      <c r="C590" s="77" t="s">
        <v>6534</v>
      </c>
      <c r="D590" s="77" t="s">
        <v>6436</v>
      </c>
    </row>
    <row r="591" spans="1:4">
      <c r="A591" t="s">
        <v>6431</v>
      </c>
      <c r="B591" t="s">
        <v>6537</v>
      </c>
      <c r="C591" t="s">
        <v>6536</v>
      </c>
      <c r="D591" t="s">
        <v>6449</v>
      </c>
    </row>
    <row r="592" spans="1:4">
      <c r="A592" s="77" t="s">
        <v>6431</v>
      </c>
      <c r="B592" s="77" t="s">
        <v>6513</v>
      </c>
      <c r="C592" s="77" t="s">
        <v>6514</v>
      </c>
      <c r="D592" s="77"/>
    </row>
    <row r="593" spans="1:4">
      <c r="A593" t="s">
        <v>6431</v>
      </c>
      <c r="B593" t="s">
        <v>6538</v>
      </c>
      <c r="C593" t="s">
        <v>6539</v>
      </c>
    </row>
    <row r="594" spans="1:4">
      <c r="A594" s="77" t="s">
        <v>6431</v>
      </c>
      <c r="B594" s="77" t="s">
        <v>6454</v>
      </c>
      <c r="C594" s="77" t="s">
        <v>6455</v>
      </c>
      <c r="D594" s="77" t="s">
        <v>6456</v>
      </c>
    </row>
    <row r="595" spans="1:4">
      <c r="A595" t="s">
        <v>6431</v>
      </c>
      <c r="B595" t="s">
        <v>6432</v>
      </c>
      <c r="C595" t="s">
        <v>6433</v>
      </c>
    </row>
    <row r="596" spans="1:4">
      <c r="A596" s="77" t="s">
        <v>6431</v>
      </c>
      <c r="B596" s="77" t="s">
        <v>6483</v>
      </c>
      <c r="C596" s="77" t="s">
        <v>6484</v>
      </c>
      <c r="D596" s="77"/>
    </row>
    <row r="597" spans="1:4">
      <c r="A597" t="s">
        <v>6431</v>
      </c>
      <c r="B597" t="s">
        <v>6442</v>
      </c>
      <c r="C597" t="s">
        <v>6443</v>
      </c>
      <c r="D597" t="s">
        <v>6444</v>
      </c>
    </row>
    <row r="598" spans="1:4">
      <c r="A598" s="77" t="s">
        <v>6431</v>
      </c>
      <c r="B598" s="77" t="s">
        <v>6540</v>
      </c>
      <c r="C598" s="77" t="s">
        <v>6541</v>
      </c>
      <c r="D598" s="77" t="s">
        <v>6489</v>
      </c>
    </row>
    <row r="599" spans="1:4">
      <c r="A599" t="s">
        <v>6431</v>
      </c>
      <c r="B599" t="s">
        <v>6542</v>
      </c>
      <c r="C599" t="s">
        <v>6543</v>
      </c>
      <c r="D599" t="s">
        <v>6456</v>
      </c>
    </row>
    <row r="600" spans="1:4">
      <c r="A600" s="77" t="s">
        <v>6431</v>
      </c>
      <c r="B600" s="77" t="s">
        <v>6544</v>
      </c>
      <c r="C600" s="77" t="s">
        <v>6545</v>
      </c>
      <c r="D600" s="77" t="s">
        <v>6449</v>
      </c>
    </row>
    <row r="601" spans="1:4">
      <c r="A601" t="s">
        <v>6431</v>
      </c>
      <c r="B601" t="s">
        <v>6546</v>
      </c>
      <c r="C601" t="s">
        <v>6547</v>
      </c>
      <c r="D601" t="s">
        <v>6436</v>
      </c>
    </row>
    <row r="602" spans="1:4">
      <c r="A602" s="77" t="s">
        <v>6431</v>
      </c>
      <c r="B602" s="77" t="s">
        <v>6521</v>
      </c>
      <c r="C602" s="77" t="s">
        <v>6522</v>
      </c>
      <c r="D602" s="77"/>
    </row>
    <row r="603" spans="1:4">
      <c r="A603" t="s">
        <v>6431</v>
      </c>
      <c r="B603" t="s">
        <v>6550</v>
      </c>
      <c r="C603" t="s">
        <v>6549</v>
      </c>
      <c r="D603" t="s">
        <v>6489</v>
      </c>
    </row>
    <row r="604" spans="1:4">
      <c r="A604" s="77" t="s">
        <v>6847</v>
      </c>
      <c r="B604" s="77" t="s">
        <v>6848</v>
      </c>
      <c r="C604" s="77" t="s">
        <v>6849</v>
      </c>
      <c r="D604" s="77" t="s">
        <v>6850</v>
      </c>
    </row>
    <row r="605" spans="1:4">
      <c r="A605" t="s">
        <v>6847</v>
      </c>
      <c r="B605" t="s">
        <v>6851</v>
      </c>
      <c r="C605" t="s">
        <v>6852</v>
      </c>
      <c r="D605" t="s">
        <v>6850</v>
      </c>
    </row>
    <row r="606" spans="1:4">
      <c r="A606" s="77" t="s">
        <v>6847</v>
      </c>
      <c r="B606" s="77" t="s">
        <v>6853</v>
      </c>
      <c r="C606" s="77" t="s">
        <v>6854</v>
      </c>
      <c r="D606" s="77" t="s">
        <v>3260</v>
      </c>
    </row>
    <row r="607" spans="1:4">
      <c r="A607" t="s">
        <v>6847</v>
      </c>
      <c r="B607" t="s">
        <v>6857</v>
      </c>
      <c r="C607" t="s">
        <v>6858</v>
      </c>
      <c r="D607" t="s">
        <v>6785</v>
      </c>
    </row>
    <row r="608" spans="1:4">
      <c r="A608" s="77" t="s">
        <v>6847</v>
      </c>
      <c r="B608" s="77" t="s">
        <v>6864</v>
      </c>
      <c r="C608" s="77" t="s">
        <v>6865</v>
      </c>
      <c r="D608" s="77" t="s">
        <v>6866</v>
      </c>
    </row>
    <row r="609" spans="1:4">
      <c r="A609" t="s">
        <v>6847</v>
      </c>
      <c r="B609" t="s">
        <v>6867</v>
      </c>
      <c r="C609" t="s">
        <v>6868</v>
      </c>
      <c r="D609" t="s">
        <v>6477</v>
      </c>
    </row>
    <row r="610" spans="1:4">
      <c r="A610" s="77" t="s">
        <v>6847</v>
      </c>
      <c r="B610" s="77" t="s">
        <v>6859</v>
      </c>
      <c r="C610" s="77" t="s">
        <v>6860</v>
      </c>
      <c r="D610" s="77" t="s">
        <v>6861</v>
      </c>
    </row>
    <row r="611" spans="1:4">
      <c r="A611" t="s">
        <v>6847</v>
      </c>
      <c r="B611" t="s">
        <v>6862</v>
      </c>
      <c r="C611" t="s">
        <v>6860</v>
      </c>
      <c r="D611" t="s">
        <v>6863</v>
      </c>
    </row>
    <row r="612" spans="1:4">
      <c r="A612" s="77" t="s">
        <v>6847</v>
      </c>
      <c r="B612" s="77" t="s">
        <v>6855</v>
      </c>
      <c r="C612" s="77" t="s">
        <v>6856</v>
      </c>
      <c r="D612" s="77" t="s">
        <v>6436</v>
      </c>
    </row>
    <row r="613" spans="1:4">
      <c r="A613" t="s">
        <v>6847</v>
      </c>
      <c r="B613" t="s">
        <v>6872</v>
      </c>
      <c r="C613" t="s">
        <v>6873</v>
      </c>
      <c r="D613" t="s">
        <v>6866</v>
      </c>
    </row>
    <row r="614" spans="1:4">
      <c r="A614" s="77" t="s">
        <v>6847</v>
      </c>
      <c r="B614" s="77" t="s">
        <v>6869</v>
      </c>
      <c r="C614" s="77" t="s">
        <v>6870</v>
      </c>
      <c r="D614" s="77" t="s">
        <v>6850</v>
      </c>
    </row>
    <row r="615" spans="1:4">
      <c r="A615" t="s">
        <v>6847</v>
      </c>
      <c r="B615" t="s">
        <v>6871</v>
      </c>
      <c r="C615" t="s">
        <v>6870</v>
      </c>
      <c r="D615" t="s">
        <v>6861</v>
      </c>
    </row>
    <row r="616" spans="1:4">
      <c r="A616" s="77" t="s">
        <v>6874</v>
      </c>
      <c r="B616" s="77" t="s">
        <v>6875</v>
      </c>
      <c r="C616" s="77" t="s">
        <v>6876</v>
      </c>
      <c r="D616" s="77"/>
    </row>
    <row r="617" spans="1:4">
      <c r="A617" t="s">
        <v>6874</v>
      </c>
      <c r="B617" t="s">
        <v>6896</v>
      </c>
      <c r="C617" t="s">
        <v>6897</v>
      </c>
      <c r="D617" t="s">
        <v>6898</v>
      </c>
    </row>
    <row r="618" spans="1:4">
      <c r="A618" s="77" t="s">
        <v>6874</v>
      </c>
      <c r="B618" s="77" t="s">
        <v>6878</v>
      </c>
      <c r="C618" s="77" t="s">
        <v>6879</v>
      </c>
      <c r="D618" s="77"/>
    </row>
    <row r="619" spans="1:4">
      <c r="A619" t="s">
        <v>6874</v>
      </c>
      <c r="B619" t="s">
        <v>6883</v>
      </c>
      <c r="C619" t="s">
        <v>6884</v>
      </c>
    </row>
    <row r="620" spans="1:4">
      <c r="A620" s="77" t="s">
        <v>6874</v>
      </c>
      <c r="B620" s="77" t="s">
        <v>6885</v>
      </c>
      <c r="C620" s="77" t="s">
        <v>6886</v>
      </c>
      <c r="D620" s="77"/>
    </row>
    <row r="621" spans="1:4">
      <c r="A621" t="s">
        <v>6874</v>
      </c>
      <c r="B621" t="s">
        <v>6887</v>
      </c>
      <c r="C621" t="s">
        <v>6888</v>
      </c>
    </row>
    <row r="622" spans="1:4">
      <c r="A622" s="77" t="s">
        <v>6874</v>
      </c>
      <c r="B622" s="77" t="s">
        <v>6889</v>
      </c>
      <c r="C622" s="77" t="s">
        <v>6890</v>
      </c>
      <c r="D622" s="77"/>
    </row>
    <row r="623" spans="1:4">
      <c r="A623" t="s">
        <v>6874</v>
      </c>
      <c r="B623" t="s">
        <v>6901</v>
      </c>
      <c r="C623" t="s">
        <v>6902</v>
      </c>
    </row>
    <row r="624" spans="1:4">
      <c r="A624" s="77" t="s">
        <v>6874</v>
      </c>
      <c r="B624" s="77" t="s">
        <v>6880</v>
      </c>
      <c r="C624" s="77" t="s">
        <v>6881</v>
      </c>
      <c r="D624" s="77" t="s">
        <v>6882</v>
      </c>
    </row>
    <row r="625" spans="1:4">
      <c r="A625" t="s">
        <v>6874</v>
      </c>
      <c r="B625" t="s">
        <v>6891</v>
      </c>
      <c r="C625" t="s">
        <v>6892</v>
      </c>
      <c r="D625" t="s">
        <v>6893</v>
      </c>
    </row>
    <row r="626" spans="1:4">
      <c r="A626" s="77" t="s">
        <v>6874</v>
      </c>
      <c r="B626" s="77" t="s">
        <v>6894</v>
      </c>
      <c r="C626" s="77" t="s">
        <v>6895</v>
      </c>
      <c r="D626" s="77"/>
    </row>
    <row r="627" spans="1:4">
      <c r="A627" t="s">
        <v>6874</v>
      </c>
      <c r="B627" t="s">
        <v>6899</v>
      </c>
      <c r="C627" t="s">
        <v>6900</v>
      </c>
    </row>
    <row r="628" spans="1:4">
      <c r="A628" s="77" t="s">
        <v>6554</v>
      </c>
      <c r="B628" s="77" t="s">
        <v>6561</v>
      </c>
      <c r="C628" s="77" t="s">
        <v>6562</v>
      </c>
      <c r="D628" s="77" t="s">
        <v>6563</v>
      </c>
    </row>
    <row r="629" spans="1:4">
      <c r="A629" t="s">
        <v>6554</v>
      </c>
      <c r="B629" t="s">
        <v>6568</v>
      </c>
      <c r="C629" t="s">
        <v>6569</v>
      </c>
      <c r="D629" t="s">
        <v>6560</v>
      </c>
    </row>
    <row r="630" spans="1:4">
      <c r="A630" s="77" t="s">
        <v>6554</v>
      </c>
      <c r="B630" s="77" t="s">
        <v>6585</v>
      </c>
      <c r="C630" s="77" t="s">
        <v>6586</v>
      </c>
      <c r="D630" s="77" t="s">
        <v>6587</v>
      </c>
    </row>
    <row r="631" spans="1:4">
      <c r="A631" t="s">
        <v>6554</v>
      </c>
      <c r="B631" t="s">
        <v>6592</v>
      </c>
      <c r="C631" t="s">
        <v>6593</v>
      </c>
      <c r="D631" t="s">
        <v>6560</v>
      </c>
    </row>
    <row r="632" spans="1:4">
      <c r="A632" s="77" t="s">
        <v>6554</v>
      </c>
      <c r="B632" s="77" t="s">
        <v>6580</v>
      </c>
      <c r="C632" s="77" t="s">
        <v>6581</v>
      </c>
      <c r="D632" s="77" t="s">
        <v>6560</v>
      </c>
    </row>
    <row r="633" spans="1:4">
      <c r="A633" t="s">
        <v>6554</v>
      </c>
      <c r="B633" t="s">
        <v>6590</v>
      </c>
      <c r="C633" t="s">
        <v>6591</v>
      </c>
      <c r="D633" t="s">
        <v>6560</v>
      </c>
    </row>
    <row r="634" spans="1:4">
      <c r="A634" s="77" t="s">
        <v>6554</v>
      </c>
      <c r="B634" s="77" t="s">
        <v>6574</v>
      </c>
      <c r="C634" s="77" t="s">
        <v>6575</v>
      </c>
      <c r="D634" s="77" t="s">
        <v>6560</v>
      </c>
    </row>
    <row r="635" spans="1:4">
      <c r="A635" t="s">
        <v>6554</v>
      </c>
      <c r="B635" t="s">
        <v>6555</v>
      </c>
      <c r="C635" t="s">
        <v>6556</v>
      </c>
      <c r="D635" t="s">
        <v>6557</v>
      </c>
    </row>
    <row r="636" spans="1:4">
      <c r="A636" s="77" t="s">
        <v>6554</v>
      </c>
      <c r="B636" s="77" t="s">
        <v>6570</v>
      </c>
      <c r="C636" s="77" t="s">
        <v>6571</v>
      </c>
      <c r="D636" s="77" t="s">
        <v>6560</v>
      </c>
    </row>
    <row r="637" spans="1:4">
      <c r="A637" t="s">
        <v>6554</v>
      </c>
      <c r="B637" t="s">
        <v>6583</v>
      </c>
      <c r="C637" t="s">
        <v>6584</v>
      </c>
      <c r="D637" t="s">
        <v>6560</v>
      </c>
    </row>
    <row r="638" spans="1:4">
      <c r="A638" s="77" t="s">
        <v>6554</v>
      </c>
      <c r="B638" s="77" t="s">
        <v>6564</v>
      </c>
      <c r="C638" s="77" t="s">
        <v>6562</v>
      </c>
      <c r="D638" s="77" t="s">
        <v>6565</v>
      </c>
    </row>
    <row r="639" spans="1:4">
      <c r="A639" t="s">
        <v>6554</v>
      </c>
      <c r="B639" t="s">
        <v>6576</v>
      </c>
      <c r="C639" t="s">
        <v>6577</v>
      </c>
      <c r="D639" t="s">
        <v>6560</v>
      </c>
    </row>
    <row r="640" spans="1:4">
      <c r="A640" s="77" t="s">
        <v>6554</v>
      </c>
      <c r="B640" s="77" t="s">
        <v>6558</v>
      </c>
      <c r="C640" s="77" t="s">
        <v>6559</v>
      </c>
      <c r="D640" s="77" t="s">
        <v>6560</v>
      </c>
    </row>
    <row r="641" spans="1:4">
      <c r="A641" t="s">
        <v>6554</v>
      </c>
      <c r="B641" t="s">
        <v>6566</v>
      </c>
      <c r="C641" t="s">
        <v>6562</v>
      </c>
      <c r="D641" t="s">
        <v>6567</v>
      </c>
    </row>
    <row r="642" spans="1:4">
      <c r="A642" s="77" t="s">
        <v>6554</v>
      </c>
      <c r="B642" s="77" t="s">
        <v>6582</v>
      </c>
      <c r="C642" s="77" t="s">
        <v>6581</v>
      </c>
      <c r="D642" s="77" t="s">
        <v>6560</v>
      </c>
    </row>
    <row r="643" spans="1:4">
      <c r="A643" t="s">
        <v>6554</v>
      </c>
      <c r="B643" t="s">
        <v>6572</v>
      </c>
      <c r="C643" t="s">
        <v>6573</v>
      </c>
      <c r="D643" t="s">
        <v>6560</v>
      </c>
    </row>
    <row r="644" spans="1:4">
      <c r="A644" s="77" t="s">
        <v>6554</v>
      </c>
      <c r="B644" s="77" t="s">
        <v>6588</v>
      </c>
      <c r="C644" s="77" t="s">
        <v>6589</v>
      </c>
      <c r="D644" s="77" t="s">
        <v>6560</v>
      </c>
    </row>
    <row r="645" spans="1:4">
      <c r="A645" t="s">
        <v>6554</v>
      </c>
      <c r="B645" t="s">
        <v>6578</v>
      </c>
      <c r="C645" t="s">
        <v>6579</v>
      </c>
      <c r="D645" t="s">
        <v>6560</v>
      </c>
    </row>
    <row r="646" spans="1:4">
      <c r="A646" s="77" t="s">
        <v>4850</v>
      </c>
      <c r="B646" s="77" t="s">
        <v>4851</v>
      </c>
      <c r="C646" s="77" t="s">
        <v>4852</v>
      </c>
      <c r="D646" s="77" t="s">
        <v>4853</v>
      </c>
    </row>
    <row r="647" spans="1:4">
      <c r="A647" t="s">
        <v>4850</v>
      </c>
      <c r="B647" t="s">
        <v>4854</v>
      </c>
      <c r="C647" t="s">
        <v>4855</v>
      </c>
      <c r="D647" t="s">
        <v>4856</v>
      </c>
    </row>
    <row r="648" spans="1:4">
      <c r="A648" s="77" t="s">
        <v>4850</v>
      </c>
      <c r="B648" s="77" t="s">
        <v>610</v>
      </c>
      <c r="C648" s="77" t="s">
        <v>4857</v>
      </c>
      <c r="D648" s="77" t="s">
        <v>4856</v>
      </c>
    </row>
    <row r="649" spans="1:4">
      <c r="A649" t="s">
        <v>4850</v>
      </c>
      <c r="B649" t="s">
        <v>5067</v>
      </c>
      <c r="C649" t="s">
        <v>5068</v>
      </c>
      <c r="D649" t="s">
        <v>5009</v>
      </c>
    </row>
    <row r="650" spans="1:4">
      <c r="A650" s="77" t="s">
        <v>4850</v>
      </c>
      <c r="B650" s="77" t="s">
        <v>4858</v>
      </c>
      <c r="C650" s="77" t="s">
        <v>4859</v>
      </c>
      <c r="D650" s="77"/>
    </row>
    <row r="651" spans="1:4">
      <c r="A651" t="s">
        <v>4850</v>
      </c>
      <c r="B651" t="s">
        <v>4860</v>
      </c>
      <c r="C651" t="s">
        <v>4861</v>
      </c>
    </row>
    <row r="652" spans="1:4">
      <c r="A652" s="77" t="s">
        <v>4850</v>
      </c>
      <c r="B652" s="77" t="s">
        <v>4863</v>
      </c>
      <c r="C652" s="77" t="s">
        <v>4864</v>
      </c>
      <c r="D652" s="77" t="s">
        <v>4865</v>
      </c>
    </row>
    <row r="653" spans="1:4">
      <c r="A653" t="s">
        <v>4850</v>
      </c>
      <c r="B653" t="s">
        <v>4866</v>
      </c>
      <c r="C653" t="s">
        <v>4867</v>
      </c>
    </row>
    <row r="654" spans="1:4">
      <c r="A654" s="77" t="s">
        <v>4850</v>
      </c>
      <c r="B654" s="77" t="s">
        <v>4869</v>
      </c>
      <c r="C654" s="77" t="s">
        <v>4870</v>
      </c>
      <c r="D654" s="77" t="s">
        <v>4865</v>
      </c>
    </row>
    <row r="655" spans="1:4">
      <c r="A655" t="s">
        <v>4850</v>
      </c>
      <c r="B655" t="s">
        <v>4871</v>
      </c>
      <c r="C655" t="s">
        <v>4872</v>
      </c>
      <c r="D655" t="s">
        <v>4853</v>
      </c>
    </row>
    <row r="656" spans="1:4">
      <c r="A656" s="77" t="s">
        <v>4850</v>
      </c>
      <c r="B656" s="77" t="s">
        <v>4992</v>
      </c>
      <c r="C656" s="77" t="s">
        <v>4993</v>
      </c>
      <c r="D656" s="77" t="s">
        <v>4994</v>
      </c>
    </row>
    <row r="657" spans="1:4">
      <c r="A657" t="s">
        <v>4850</v>
      </c>
      <c r="B657" t="s">
        <v>624</v>
      </c>
      <c r="C657" t="s">
        <v>4873</v>
      </c>
    </row>
    <row r="658" spans="1:4">
      <c r="A658" s="77" t="s">
        <v>4850</v>
      </c>
      <c r="B658" s="77" t="s">
        <v>4874</v>
      </c>
      <c r="C658" s="77" t="s">
        <v>4875</v>
      </c>
      <c r="D658" s="77"/>
    </row>
    <row r="659" spans="1:4">
      <c r="A659" t="s">
        <v>4850</v>
      </c>
      <c r="B659" t="s">
        <v>4878</v>
      </c>
      <c r="C659" t="s">
        <v>4879</v>
      </c>
    </row>
    <row r="660" spans="1:4">
      <c r="A660" s="77" t="s">
        <v>4850</v>
      </c>
      <c r="B660" s="77" t="s">
        <v>4882</v>
      </c>
      <c r="C660" s="77" t="s">
        <v>4883</v>
      </c>
      <c r="D660" s="77" t="s">
        <v>4865</v>
      </c>
    </row>
    <row r="661" spans="1:4">
      <c r="A661" t="s">
        <v>4850</v>
      </c>
      <c r="B661" t="s">
        <v>4890</v>
      </c>
      <c r="C661" t="s">
        <v>4891</v>
      </c>
    </row>
    <row r="662" spans="1:4">
      <c r="A662" s="77" t="s">
        <v>4850</v>
      </c>
      <c r="B662" s="77" t="s">
        <v>4972</v>
      </c>
      <c r="C662" s="77" t="s">
        <v>4973</v>
      </c>
      <c r="D662" s="77" t="s">
        <v>4974</v>
      </c>
    </row>
    <row r="663" spans="1:4">
      <c r="A663" t="s">
        <v>4850</v>
      </c>
      <c r="B663" t="s">
        <v>4885</v>
      </c>
      <c r="C663" t="s">
        <v>4886</v>
      </c>
    </row>
    <row r="664" spans="1:4">
      <c r="A664" s="77" t="s">
        <v>4850</v>
      </c>
      <c r="B664" s="77" t="s">
        <v>4887</v>
      </c>
      <c r="C664" s="77" t="s">
        <v>4888</v>
      </c>
      <c r="D664" s="77" t="s">
        <v>4853</v>
      </c>
    </row>
    <row r="665" spans="1:4">
      <c r="A665" t="s">
        <v>4850</v>
      </c>
      <c r="B665" t="s">
        <v>612</v>
      </c>
      <c r="C665" t="s">
        <v>4893</v>
      </c>
      <c r="D665" t="s">
        <v>4856</v>
      </c>
    </row>
    <row r="666" spans="1:4">
      <c r="A666" s="77" t="s">
        <v>4850</v>
      </c>
      <c r="B666" s="77" t="s">
        <v>4894</v>
      </c>
      <c r="C666" s="77" t="s">
        <v>4895</v>
      </c>
      <c r="D666" s="77" t="s">
        <v>4856</v>
      </c>
    </row>
    <row r="667" spans="1:4">
      <c r="A667" t="s">
        <v>4850</v>
      </c>
      <c r="B667" t="s">
        <v>4896</v>
      </c>
      <c r="C667" t="s">
        <v>4897</v>
      </c>
    </row>
    <row r="668" spans="1:4">
      <c r="A668" s="77" t="s">
        <v>4850</v>
      </c>
      <c r="B668" s="77" t="s">
        <v>5069</v>
      </c>
      <c r="C668" s="77" t="s">
        <v>5068</v>
      </c>
      <c r="D668" s="77" t="s">
        <v>5009</v>
      </c>
    </row>
    <row r="669" spans="1:4">
      <c r="A669" t="s">
        <v>4850</v>
      </c>
      <c r="B669" t="s">
        <v>4902</v>
      </c>
      <c r="C669" t="s">
        <v>4903</v>
      </c>
    </row>
    <row r="670" spans="1:4">
      <c r="A670" s="77" t="s">
        <v>4850</v>
      </c>
      <c r="B670" s="77" t="s">
        <v>4904</v>
      </c>
      <c r="C670" s="77" t="s">
        <v>4905</v>
      </c>
      <c r="D670" s="77" t="s">
        <v>4856</v>
      </c>
    </row>
    <row r="671" spans="1:4">
      <c r="A671" t="s">
        <v>4850</v>
      </c>
      <c r="B671" t="s">
        <v>4906</v>
      </c>
      <c r="C671" t="s">
        <v>4907</v>
      </c>
      <c r="D671" t="s">
        <v>4908</v>
      </c>
    </row>
    <row r="672" spans="1:4">
      <c r="A672" s="77" t="s">
        <v>4850</v>
      </c>
      <c r="B672" s="77" t="s">
        <v>4909</v>
      </c>
      <c r="C672" s="77" t="s">
        <v>4910</v>
      </c>
      <c r="D672" s="77" t="s">
        <v>4865</v>
      </c>
    </row>
    <row r="673" spans="1:4">
      <c r="A673" t="s">
        <v>4850</v>
      </c>
      <c r="B673" t="s">
        <v>4913</v>
      </c>
      <c r="C673" t="s">
        <v>4914</v>
      </c>
    </row>
    <row r="674" spans="1:4">
      <c r="A674" s="77" t="s">
        <v>4850</v>
      </c>
      <c r="B674" s="77" t="s">
        <v>4911</v>
      </c>
      <c r="C674" s="77" t="s">
        <v>4912</v>
      </c>
      <c r="D674" s="77"/>
    </row>
    <row r="675" spans="1:4">
      <c r="A675" t="s">
        <v>4850</v>
      </c>
      <c r="B675" t="s">
        <v>4915</v>
      </c>
      <c r="C675" t="s">
        <v>4916</v>
      </c>
    </row>
    <row r="676" spans="1:4">
      <c r="A676" s="77" t="s">
        <v>4850</v>
      </c>
      <c r="B676" s="77" t="s">
        <v>4917</v>
      </c>
      <c r="C676" s="77" t="s">
        <v>4918</v>
      </c>
      <c r="D676" s="77"/>
    </row>
    <row r="677" spans="1:4">
      <c r="A677" t="s">
        <v>4850</v>
      </c>
      <c r="B677" t="s">
        <v>4919</v>
      </c>
      <c r="C677" t="s">
        <v>4920</v>
      </c>
      <c r="D677" t="s">
        <v>4865</v>
      </c>
    </row>
    <row r="678" spans="1:4">
      <c r="A678" s="77" t="s">
        <v>4850</v>
      </c>
      <c r="B678" s="77" t="s">
        <v>4921</v>
      </c>
      <c r="C678" s="77" t="s">
        <v>4922</v>
      </c>
      <c r="D678" s="77" t="s">
        <v>4853</v>
      </c>
    </row>
    <row r="679" spans="1:4">
      <c r="A679" t="s">
        <v>4850</v>
      </c>
      <c r="B679" t="s">
        <v>4923</v>
      </c>
      <c r="C679" t="s">
        <v>4924</v>
      </c>
    </row>
    <row r="680" spans="1:4">
      <c r="A680" s="77" t="s">
        <v>4850</v>
      </c>
      <c r="B680" s="77" t="s">
        <v>4925</v>
      </c>
      <c r="C680" s="77" t="s">
        <v>4926</v>
      </c>
      <c r="D680" s="77" t="s">
        <v>4865</v>
      </c>
    </row>
    <row r="681" spans="1:4">
      <c r="A681" t="s">
        <v>4850</v>
      </c>
      <c r="B681" t="s">
        <v>4927</v>
      </c>
      <c r="C681" t="s">
        <v>4928</v>
      </c>
    </row>
    <row r="682" spans="1:4">
      <c r="A682" s="77" t="s">
        <v>4850</v>
      </c>
      <c r="B682" s="77" t="s">
        <v>4929</v>
      </c>
      <c r="C682" s="77" t="s">
        <v>4930</v>
      </c>
      <c r="D682" s="77"/>
    </row>
    <row r="683" spans="1:4">
      <c r="A683" t="s">
        <v>4850</v>
      </c>
      <c r="B683" t="s">
        <v>4931</v>
      </c>
      <c r="C683" t="s">
        <v>4932</v>
      </c>
      <c r="D683" t="s">
        <v>4856</v>
      </c>
    </row>
    <row r="684" spans="1:4">
      <c r="A684" s="77" t="s">
        <v>4850</v>
      </c>
      <c r="B684" s="77" t="s">
        <v>4937</v>
      </c>
      <c r="C684" s="77" t="s">
        <v>4938</v>
      </c>
      <c r="D684" s="77" t="s">
        <v>4856</v>
      </c>
    </row>
    <row r="685" spans="1:4">
      <c r="A685" t="s">
        <v>4850</v>
      </c>
      <c r="B685" t="s">
        <v>4933</v>
      </c>
      <c r="C685" t="s">
        <v>4934</v>
      </c>
    </row>
    <row r="686" spans="1:4">
      <c r="A686" s="77" t="s">
        <v>4850</v>
      </c>
      <c r="B686" s="77" t="s">
        <v>5007</v>
      </c>
      <c r="C686" s="77" t="s">
        <v>5008</v>
      </c>
      <c r="D686" s="77" t="s">
        <v>5009</v>
      </c>
    </row>
    <row r="687" spans="1:4">
      <c r="A687" t="s">
        <v>4850</v>
      </c>
      <c r="B687" t="s">
        <v>4935</v>
      </c>
      <c r="C687" t="s">
        <v>4936</v>
      </c>
    </row>
    <row r="688" spans="1:4">
      <c r="A688" s="77" t="s">
        <v>4850</v>
      </c>
      <c r="B688" s="77" t="s">
        <v>4968</v>
      </c>
      <c r="C688" s="77" t="s">
        <v>4969</v>
      </c>
      <c r="D688" s="77" t="s">
        <v>4853</v>
      </c>
    </row>
    <row r="689" spans="1:4">
      <c r="A689" t="s">
        <v>4850</v>
      </c>
      <c r="B689" t="s">
        <v>4939</v>
      </c>
      <c r="C689" t="s">
        <v>4940</v>
      </c>
      <c r="D689" t="s">
        <v>4908</v>
      </c>
    </row>
    <row r="690" spans="1:4">
      <c r="A690" s="77" t="s">
        <v>4850</v>
      </c>
      <c r="B690" s="77" t="s">
        <v>4941</v>
      </c>
      <c r="C690" s="77" t="s">
        <v>4942</v>
      </c>
      <c r="D690" s="77" t="s">
        <v>4853</v>
      </c>
    </row>
    <row r="691" spans="1:4">
      <c r="A691" t="s">
        <v>4850</v>
      </c>
      <c r="B691" t="s">
        <v>4943</v>
      </c>
      <c r="C691" t="s">
        <v>4944</v>
      </c>
    </row>
    <row r="692" spans="1:4">
      <c r="A692" s="77" t="s">
        <v>4850</v>
      </c>
      <c r="B692" s="77" t="s">
        <v>4945</v>
      </c>
      <c r="C692" s="77" t="s">
        <v>4946</v>
      </c>
      <c r="D692" s="77" t="s">
        <v>4865</v>
      </c>
    </row>
    <row r="693" spans="1:4">
      <c r="A693" t="s">
        <v>4850</v>
      </c>
      <c r="B693" t="s">
        <v>4947</v>
      </c>
      <c r="C693" t="s">
        <v>4948</v>
      </c>
      <c r="D693" t="s">
        <v>4853</v>
      </c>
    </row>
    <row r="694" spans="1:4">
      <c r="A694" s="77" t="s">
        <v>4850</v>
      </c>
      <c r="B694" s="77" t="s">
        <v>683</v>
      </c>
      <c r="C694" s="77" t="s">
        <v>4949</v>
      </c>
      <c r="D694" s="77"/>
    </row>
    <row r="695" spans="1:4">
      <c r="A695" t="s">
        <v>4850</v>
      </c>
      <c r="B695" t="s">
        <v>4950</v>
      </c>
      <c r="C695" t="s">
        <v>4951</v>
      </c>
    </row>
    <row r="696" spans="1:4">
      <c r="A696" s="77" t="s">
        <v>4850</v>
      </c>
      <c r="B696" s="77" t="s">
        <v>4952</v>
      </c>
      <c r="C696" s="77" t="s">
        <v>4953</v>
      </c>
      <c r="D696" s="77"/>
    </row>
    <row r="697" spans="1:4">
      <c r="A697" t="s">
        <v>4850</v>
      </c>
      <c r="B697" t="s">
        <v>4954</v>
      </c>
      <c r="C697" t="s">
        <v>4955</v>
      </c>
      <c r="D697" t="s">
        <v>4853</v>
      </c>
    </row>
    <row r="698" spans="1:4">
      <c r="A698" s="77" t="s">
        <v>4850</v>
      </c>
      <c r="B698" s="77" t="s">
        <v>4959</v>
      </c>
      <c r="C698" s="77" t="s">
        <v>4960</v>
      </c>
      <c r="D698" s="77"/>
    </row>
    <row r="699" spans="1:4">
      <c r="A699" t="s">
        <v>4850</v>
      </c>
      <c r="B699" t="s">
        <v>632</v>
      </c>
      <c r="C699" t="s">
        <v>4961</v>
      </c>
    </row>
    <row r="700" spans="1:4">
      <c r="A700" s="77" t="s">
        <v>4850</v>
      </c>
      <c r="B700" s="77" t="s">
        <v>4962</v>
      </c>
      <c r="C700" s="77" t="s">
        <v>4963</v>
      </c>
      <c r="D700" s="77"/>
    </row>
    <row r="701" spans="1:4">
      <c r="A701" t="s">
        <v>4850</v>
      </c>
      <c r="B701" t="s">
        <v>4964</v>
      </c>
      <c r="C701" t="s">
        <v>4965</v>
      </c>
    </row>
    <row r="702" spans="1:4">
      <c r="A702" s="77" t="s">
        <v>4850</v>
      </c>
      <c r="B702" s="77" t="s">
        <v>4966</v>
      </c>
      <c r="C702" s="77" t="s">
        <v>4967</v>
      </c>
      <c r="D702" s="77" t="s">
        <v>4853</v>
      </c>
    </row>
    <row r="703" spans="1:4">
      <c r="A703" t="s">
        <v>4850</v>
      </c>
      <c r="B703" t="s">
        <v>4978</v>
      </c>
      <c r="C703" t="s">
        <v>4979</v>
      </c>
    </row>
    <row r="704" spans="1:4">
      <c r="A704" s="77" t="s">
        <v>4850</v>
      </c>
      <c r="B704" s="77" t="s">
        <v>4970</v>
      </c>
      <c r="C704" s="77" t="s">
        <v>4971</v>
      </c>
      <c r="D704" s="77" t="s">
        <v>4865</v>
      </c>
    </row>
    <row r="705" spans="1:4">
      <c r="A705" t="s">
        <v>4850</v>
      </c>
      <c r="B705" t="s">
        <v>4976</v>
      </c>
      <c r="C705" t="s">
        <v>4977</v>
      </c>
      <c r="D705" t="s">
        <v>4908</v>
      </c>
    </row>
    <row r="706" spans="1:4">
      <c r="A706" s="77" t="s">
        <v>4850</v>
      </c>
      <c r="B706" s="77" t="s">
        <v>4880</v>
      </c>
      <c r="C706" s="77" t="s">
        <v>4879</v>
      </c>
      <c r="D706" s="77" t="s">
        <v>4881</v>
      </c>
    </row>
    <row r="707" spans="1:4">
      <c r="A707" t="s">
        <v>4850</v>
      </c>
      <c r="B707" t="s">
        <v>4980</v>
      </c>
      <c r="C707" t="s">
        <v>4981</v>
      </c>
      <c r="D707" t="s">
        <v>4856</v>
      </c>
    </row>
    <row r="708" spans="1:4">
      <c r="A708" s="77" t="s">
        <v>4850</v>
      </c>
      <c r="B708" s="77" t="s">
        <v>5070</v>
      </c>
      <c r="C708" s="77" t="s">
        <v>5068</v>
      </c>
      <c r="D708" s="77" t="s">
        <v>5009</v>
      </c>
    </row>
    <row r="709" spans="1:4">
      <c r="A709" t="s">
        <v>4850</v>
      </c>
      <c r="B709" t="s">
        <v>4956</v>
      </c>
      <c r="C709" t="s">
        <v>4955</v>
      </c>
      <c r="D709" t="s">
        <v>4957</v>
      </c>
    </row>
    <row r="710" spans="1:4">
      <c r="A710" s="77" t="s">
        <v>4850</v>
      </c>
      <c r="B710" s="77" t="s">
        <v>671</v>
      </c>
      <c r="C710" s="77" t="s">
        <v>4982</v>
      </c>
      <c r="D710" s="77" t="s">
        <v>4865</v>
      </c>
    </row>
    <row r="711" spans="1:4">
      <c r="A711" t="s">
        <v>4850</v>
      </c>
      <c r="B711" t="s">
        <v>4983</v>
      </c>
      <c r="C711" t="s">
        <v>4984</v>
      </c>
      <c r="D711" t="s">
        <v>3517</v>
      </c>
    </row>
    <row r="712" spans="1:4">
      <c r="A712" s="77" t="s">
        <v>4850</v>
      </c>
      <c r="B712" s="77" t="s">
        <v>4985</v>
      </c>
      <c r="C712" s="77" t="s">
        <v>4984</v>
      </c>
      <c r="D712" s="77" t="s">
        <v>4853</v>
      </c>
    </row>
    <row r="713" spans="1:4">
      <c r="A713" t="s">
        <v>4850</v>
      </c>
      <c r="B713" t="s">
        <v>4986</v>
      </c>
      <c r="C713" t="s">
        <v>4987</v>
      </c>
    </row>
    <row r="714" spans="1:4">
      <c r="A714" s="77" t="s">
        <v>4850</v>
      </c>
      <c r="B714" s="77" t="s">
        <v>611</v>
      </c>
      <c r="C714" s="77" t="s">
        <v>4892</v>
      </c>
      <c r="D714" s="77" t="s">
        <v>4856</v>
      </c>
    </row>
    <row r="715" spans="1:4">
      <c r="A715" t="s">
        <v>4850</v>
      </c>
      <c r="B715" t="s">
        <v>4988</v>
      </c>
      <c r="C715" t="s">
        <v>4989</v>
      </c>
    </row>
    <row r="716" spans="1:4">
      <c r="A716" s="77" t="s">
        <v>4850</v>
      </c>
      <c r="B716" s="77" t="s">
        <v>4990</v>
      </c>
      <c r="C716" s="77" t="s">
        <v>4991</v>
      </c>
      <c r="D716" s="77" t="s">
        <v>4908</v>
      </c>
    </row>
    <row r="717" spans="1:4">
      <c r="A717" t="s">
        <v>4850</v>
      </c>
      <c r="B717" t="s">
        <v>5028</v>
      </c>
      <c r="C717" t="s">
        <v>5029</v>
      </c>
    </row>
    <row r="718" spans="1:4">
      <c r="A718" s="77" t="s">
        <v>4850</v>
      </c>
      <c r="B718" s="77" t="s">
        <v>656</v>
      </c>
      <c r="C718" s="77" t="s">
        <v>4958</v>
      </c>
      <c r="D718" s="77" t="s">
        <v>4853</v>
      </c>
    </row>
    <row r="719" spans="1:4">
      <c r="A719" t="s">
        <v>4850</v>
      </c>
      <c r="B719" t="s">
        <v>4995</v>
      </c>
      <c r="C719" t="s">
        <v>4996</v>
      </c>
      <c r="D719" t="s">
        <v>4865</v>
      </c>
    </row>
    <row r="720" spans="1:4">
      <c r="A720" s="77" t="s">
        <v>4850</v>
      </c>
      <c r="B720" s="77" t="s">
        <v>5071</v>
      </c>
      <c r="C720" s="77" t="s">
        <v>5068</v>
      </c>
      <c r="D720" s="77" t="s">
        <v>3517</v>
      </c>
    </row>
    <row r="721" spans="1:4">
      <c r="A721" t="s">
        <v>4850</v>
      </c>
      <c r="B721" t="s">
        <v>5072</v>
      </c>
      <c r="C721" t="s">
        <v>5068</v>
      </c>
      <c r="D721" t="s">
        <v>5009</v>
      </c>
    </row>
    <row r="722" spans="1:4">
      <c r="A722" s="77" t="s">
        <v>4850</v>
      </c>
      <c r="B722" s="77" t="s">
        <v>4997</v>
      </c>
      <c r="C722" s="77" t="s">
        <v>4998</v>
      </c>
      <c r="D722" s="77"/>
    </row>
    <row r="723" spans="1:4">
      <c r="A723" t="s">
        <v>4850</v>
      </c>
      <c r="B723" t="s">
        <v>4999</v>
      </c>
      <c r="C723" t="s">
        <v>5000</v>
      </c>
      <c r="D723" t="s">
        <v>4856</v>
      </c>
    </row>
    <row r="724" spans="1:4">
      <c r="A724" s="77" t="s">
        <v>4850</v>
      </c>
      <c r="B724" s="77" t="s">
        <v>5001</v>
      </c>
      <c r="C724" s="77" t="s">
        <v>5002</v>
      </c>
      <c r="D724" s="77"/>
    </row>
    <row r="725" spans="1:4">
      <c r="A725" t="s">
        <v>4850</v>
      </c>
      <c r="B725" t="s">
        <v>4876</v>
      </c>
      <c r="C725" t="s">
        <v>4877</v>
      </c>
      <c r="D725" t="s">
        <v>4853</v>
      </c>
    </row>
    <row r="726" spans="1:4">
      <c r="A726" s="77" t="s">
        <v>4850</v>
      </c>
      <c r="B726" s="77" t="s">
        <v>5003</v>
      </c>
      <c r="C726" s="77" t="s">
        <v>5004</v>
      </c>
      <c r="D726" s="77"/>
    </row>
    <row r="727" spans="1:4">
      <c r="A727" t="s">
        <v>4850</v>
      </c>
      <c r="B727" t="s">
        <v>4898</v>
      </c>
      <c r="C727" t="s">
        <v>4899</v>
      </c>
    </row>
    <row r="728" spans="1:4">
      <c r="A728" s="77" t="s">
        <v>4850</v>
      </c>
      <c r="B728" s="77" t="s">
        <v>5005</v>
      </c>
      <c r="C728" s="77" t="s">
        <v>5006</v>
      </c>
      <c r="D728" s="77" t="s">
        <v>4908</v>
      </c>
    </row>
    <row r="729" spans="1:4">
      <c r="A729" t="s">
        <v>4850</v>
      </c>
      <c r="B729" t="s">
        <v>5073</v>
      </c>
      <c r="C729" t="s">
        <v>5068</v>
      </c>
      <c r="D729" t="s">
        <v>5009</v>
      </c>
    </row>
    <row r="730" spans="1:4">
      <c r="A730" s="77" t="s">
        <v>4850</v>
      </c>
      <c r="B730" s="77" t="s">
        <v>5010</v>
      </c>
      <c r="C730" s="77" t="s">
        <v>5011</v>
      </c>
      <c r="D730" s="77" t="s">
        <v>4865</v>
      </c>
    </row>
    <row r="731" spans="1:4">
      <c r="A731" t="s">
        <v>4850</v>
      </c>
      <c r="B731" t="s">
        <v>5012</v>
      </c>
      <c r="C731" t="s">
        <v>5013</v>
      </c>
    </row>
    <row r="732" spans="1:4">
      <c r="A732" s="77" t="s">
        <v>4850</v>
      </c>
      <c r="B732" s="77" t="s">
        <v>5014</v>
      </c>
      <c r="C732" s="77" t="s">
        <v>5015</v>
      </c>
      <c r="D732" s="77"/>
    </row>
    <row r="733" spans="1:4">
      <c r="A733" t="s">
        <v>4850</v>
      </c>
      <c r="B733" t="s">
        <v>5016</v>
      </c>
      <c r="C733" t="s">
        <v>5017</v>
      </c>
      <c r="D733" t="s">
        <v>4865</v>
      </c>
    </row>
    <row r="734" spans="1:4">
      <c r="A734" s="77" t="s">
        <v>4850</v>
      </c>
      <c r="B734" s="77" t="s">
        <v>5074</v>
      </c>
      <c r="C734" s="77" t="s">
        <v>5068</v>
      </c>
      <c r="D734" s="77" t="s">
        <v>5009</v>
      </c>
    </row>
    <row r="735" spans="1:4">
      <c r="A735" t="s">
        <v>4850</v>
      </c>
      <c r="B735" t="s">
        <v>604</v>
      </c>
      <c r="C735" t="s">
        <v>4884</v>
      </c>
    </row>
    <row r="736" spans="1:4">
      <c r="A736" s="77" t="s">
        <v>4850</v>
      </c>
      <c r="B736" s="77" t="s">
        <v>604</v>
      </c>
      <c r="C736" s="77" t="s">
        <v>4889</v>
      </c>
      <c r="D736" s="77"/>
    </row>
    <row r="737" spans="1:4">
      <c r="A737" t="s">
        <v>4850</v>
      </c>
      <c r="B737" t="s">
        <v>5018</v>
      </c>
      <c r="C737" t="s">
        <v>5019</v>
      </c>
    </row>
    <row r="738" spans="1:4">
      <c r="A738" s="77" t="s">
        <v>4850</v>
      </c>
      <c r="B738" s="77" t="s">
        <v>4975</v>
      </c>
      <c r="C738" s="77" t="s">
        <v>4973</v>
      </c>
      <c r="D738" s="77"/>
    </row>
    <row r="739" spans="1:4">
      <c r="A739" t="s">
        <v>4850</v>
      </c>
      <c r="B739" t="s">
        <v>5020</v>
      </c>
      <c r="C739" t="s">
        <v>5021</v>
      </c>
    </row>
    <row r="740" spans="1:4">
      <c r="A740" s="77" t="s">
        <v>4850</v>
      </c>
      <c r="B740" s="77" t="s">
        <v>5075</v>
      </c>
      <c r="C740" s="77" t="s">
        <v>5068</v>
      </c>
      <c r="D740" s="77" t="s">
        <v>5009</v>
      </c>
    </row>
    <row r="741" spans="1:4">
      <c r="A741" t="s">
        <v>4850</v>
      </c>
      <c r="B741" t="s">
        <v>5022</v>
      </c>
      <c r="C741" t="s">
        <v>5023</v>
      </c>
      <c r="D741" t="s">
        <v>4853</v>
      </c>
    </row>
    <row r="742" spans="1:4">
      <c r="A742" s="77" t="s">
        <v>4850</v>
      </c>
      <c r="B742" s="77" t="s">
        <v>5024</v>
      </c>
      <c r="C742" s="77" t="s">
        <v>5025</v>
      </c>
      <c r="D742" s="77" t="s">
        <v>4908</v>
      </c>
    </row>
    <row r="743" spans="1:4">
      <c r="A743" t="s">
        <v>4850</v>
      </c>
      <c r="B743" t="s">
        <v>5076</v>
      </c>
      <c r="C743" t="s">
        <v>5068</v>
      </c>
      <c r="D743" t="s">
        <v>5009</v>
      </c>
    </row>
    <row r="744" spans="1:4">
      <c r="A744" s="77" t="s">
        <v>4850</v>
      </c>
      <c r="B744" s="77" t="s">
        <v>5026</v>
      </c>
      <c r="C744" s="77" t="s">
        <v>5027</v>
      </c>
      <c r="D744" s="77" t="s">
        <v>4856</v>
      </c>
    </row>
    <row r="745" spans="1:4">
      <c r="A745" t="s">
        <v>4850</v>
      </c>
      <c r="B745" t="s">
        <v>5077</v>
      </c>
      <c r="C745" t="s">
        <v>5068</v>
      </c>
      <c r="D745" t="s">
        <v>5009</v>
      </c>
    </row>
    <row r="746" spans="1:4">
      <c r="A746" s="77" t="s">
        <v>4850</v>
      </c>
      <c r="B746" s="77" t="s">
        <v>5030</v>
      </c>
      <c r="C746" s="77" t="s">
        <v>5031</v>
      </c>
      <c r="D746" s="77"/>
    </row>
    <row r="747" spans="1:4">
      <c r="A747" t="s">
        <v>4850</v>
      </c>
      <c r="B747" t="s">
        <v>5032</v>
      </c>
      <c r="C747" t="s">
        <v>5033</v>
      </c>
    </row>
    <row r="748" spans="1:4">
      <c r="A748" s="77" t="s">
        <v>4850</v>
      </c>
      <c r="B748" s="77" t="s">
        <v>5034</v>
      </c>
      <c r="C748" s="77" t="s">
        <v>5035</v>
      </c>
      <c r="D748" s="77"/>
    </row>
    <row r="749" spans="1:4">
      <c r="A749" t="s">
        <v>4850</v>
      </c>
      <c r="B749" t="s">
        <v>5036</v>
      </c>
      <c r="C749" t="s">
        <v>5037</v>
      </c>
      <c r="D749" t="s">
        <v>5038</v>
      </c>
    </row>
    <row r="750" spans="1:4">
      <c r="A750" s="77" t="s">
        <v>4850</v>
      </c>
      <c r="B750" s="77" t="s">
        <v>5039</v>
      </c>
      <c r="C750" s="77" t="s">
        <v>5040</v>
      </c>
      <c r="D750" s="77" t="s">
        <v>4856</v>
      </c>
    </row>
    <row r="751" spans="1:4">
      <c r="A751" t="s">
        <v>4850</v>
      </c>
      <c r="B751" t="s">
        <v>5041</v>
      </c>
      <c r="C751" t="s">
        <v>5042</v>
      </c>
      <c r="D751" t="s">
        <v>4853</v>
      </c>
    </row>
    <row r="752" spans="1:4">
      <c r="A752" s="77" t="s">
        <v>4850</v>
      </c>
      <c r="B752" s="77" t="s">
        <v>5043</v>
      </c>
      <c r="C752" s="77" t="s">
        <v>5044</v>
      </c>
      <c r="D752" s="77"/>
    </row>
    <row r="753" spans="1:4">
      <c r="A753" t="s">
        <v>4850</v>
      </c>
      <c r="B753" t="s">
        <v>5046</v>
      </c>
      <c r="C753" t="s">
        <v>5047</v>
      </c>
      <c r="D753" t="s">
        <v>4856</v>
      </c>
    </row>
    <row r="754" spans="1:4">
      <c r="A754" s="77" t="s">
        <v>4850</v>
      </c>
      <c r="B754" s="77" t="s">
        <v>5048</v>
      </c>
      <c r="C754" s="77" t="s">
        <v>5049</v>
      </c>
      <c r="D754" s="77"/>
    </row>
    <row r="755" spans="1:4">
      <c r="A755" t="s">
        <v>4850</v>
      </c>
      <c r="B755" t="s">
        <v>5050</v>
      </c>
      <c r="C755" t="s">
        <v>5051</v>
      </c>
    </row>
    <row r="756" spans="1:4">
      <c r="A756" s="77" t="s">
        <v>4850</v>
      </c>
      <c r="B756" s="77" t="s">
        <v>5078</v>
      </c>
      <c r="C756" s="77" t="s">
        <v>5068</v>
      </c>
      <c r="D756" s="77" t="s">
        <v>5009</v>
      </c>
    </row>
    <row r="757" spans="1:4">
      <c r="A757" t="s">
        <v>4850</v>
      </c>
      <c r="B757" t="s">
        <v>5052</v>
      </c>
      <c r="C757" t="s">
        <v>5053</v>
      </c>
      <c r="D757" t="s">
        <v>4853</v>
      </c>
    </row>
    <row r="758" spans="1:4">
      <c r="A758" s="77" t="s">
        <v>4850</v>
      </c>
      <c r="B758" s="77" t="s">
        <v>4900</v>
      </c>
      <c r="C758" s="77" t="s">
        <v>4901</v>
      </c>
      <c r="D758" s="77"/>
    </row>
    <row r="759" spans="1:4">
      <c r="A759" t="s">
        <v>4850</v>
      </c>
      <c r="B759" t="s">
        <v>5054</v>
      </c>
      <c r="C759" t="s">
        <v>5055</v>
      </c>
    </row>
    <row r="760" spans="1:4">
      <c r="A760" s="77" t="s">
        <v>4850</v>
      </c>
      <c r="B760" s="77" t="s">
        <v>636</v>
      </c>
      <c r="C760" s="77" t="s">
        <v>5057</v>
      </c>
      <c r="D760" s="77"/>
    </row>
    <row r="761" spans="1:4">
      <c r="A761" t="s">
        <v>4850</v>
      </c>
      <c r="B761" t="s">
        <v>5058</v>
      </c>
      <c r="C761" t="s">
        <v>5059</v>
      </c>
      <c r="D761" t="s">
        <v>4856</v>
      </c>
    </row>
    <row r="762" spans="1:4">
      <c r="A762" s="77" t="s">
        <v>4850</v>
      </c>
      <c r="B762" s="77" t="s">
        <v>676</v>
      </c>
      <c r="C762" s="77" t="s">
        <v>5060</v>
      </c>
      <c r="D762" s="77" t="s">
        <v>4865</v>
      </c>
    </row>
    <row r="763" spans="1:4">
      <c r="A763" t="s">
        <v>4850</v>
      </c>
      <c r="B763" t="s">
        <v>5061</v>
      </c>
      <c r="C763" t="s">
        <v>5062</v>
      </c>
      <c r="D763" t="s">
        <v>4865</v>
      </c>
    </row>
    <row r="764" spans="1:4">
      <c r="A764" s="77" t="s">
        <v>4850</v>
      </c>
      <c r="B764" s="77" t="s">
        <v>5063</v>
      </c>
      <c r="C764" s="77" t="s">
        <v>5064</v>
      </c>
      <c r="D764" s="77"/>
    </row>
    <row r="765" spans="1:4">
      <c r="A765" t="s">
        <v>4850</v>
      </c>
      <c r="B765" t="s">
        <v>5065</v>
      </c>
      <c r="C765" t="s">
        <v>5066</v>
      </c>
      <c r="D765" t="s">
        <v>4853</v>
      </c>
    </row>
    <row r="766" spans="1:4">
      <c r="A766" s="77" t="s">
        <v>4850</v>
      </c>
      <c r="B766" s="77" t="s">
        <v>5079</v>
      </c>
      <c r="C766" s="77" t="s">
        <v>5068</v>
      </c>
      <c r="D766" s="77" t="s">
        <v>5080</v>
      </c>
    </row>
    <row r="767" spans="1:4">
      <c r="A767" t="s">
        <v>4850</v>
      </c>
      <c r="B767" t="s">
        <v>5081</v>
      </c>
      <c r="C767" t="s">
        <v>5082</v>
      </c>
      <c r="D767" t="s">
        <v>5009</v>
      </c>
    </row>
    <row r="768" spans="1:4">
      <c r="A768" s="77" t="s">
        <v>4850</v>
      </c>
      <c r="B768" s="77" t="s">
        <v>5083</v>
      </c>
      <c r="C768" s="77" t="s">
        <v>5082</v>
      </c>
      <c r="D768" s="77" t="s">
        <v>5009</v>
      </c>
    </row>
    <row r="769" spans="1:4">
      <c r="A769" t="s">
        <v>4850</v>
      </c>
      <c r="B769" t="s">
        <v>5084</v>
      </c>
      <c r="C769" t="s">
        <v>5068</v>
      </c>
      <c r="D769" t="s">
        <v>5080</v>
      </c>
    </row>
    <row r="770" spans="1:4">
      <c r="A770" s="77" t="s">
        <v>4850</v>
      </c>
      <c r="B770" s="77" t="s">
        <v>5085</v>
      </c>
      <c r="C770" s="77" t="s">
        <v>5068</v>
      </c>
      <c r="D770" s="77" t="s">
        <v>5080</v>
      </c>
    </row>
    <row r="771" spans="1:4">
      <c r="A771" t="s">
        <v>4850</v>
      </c>
      <c r="B771" t="s">
        <v>5086</v>
      </c>
      <c r="C771" t="s">
        <v>5087</v>
      </c>
    </row>
    <row r="772" spans="1:4">
      <c r="A772" s="77" t="s">
        <v>6903</v>
      </c>
      <c r="B772" s="77" t="s">
        <v>6910</v>
      </c>
      <c r="C772" s="77" t="s">
        <v>6911</v>
      </c>
      <c r="D772" s="77" t="s">
        <v>6909</v>
      </c>
    </row>
    <row r="773" spans="1:4">
      <c r="A773" t="s">
        <v>6903</v>
      </c>
      <c r="B773" t="s">
        <v>6912</v>
      </c>
      <c r="C773" t="s">
        <v>6913</v>
      </c>
      <c r="D773" t="s">
        <v>6914</v>
      </c>
    </row>
    <row r="774" spans="1:4">
      <c r="A774" s="77" t="s">
        <v>6903</v>
      </c>
      <c r="B774" s="77" t="s">
        <v>6915</v>
      </c>
      <c r="C774" s="77" t="s">
        <v>6916</v>
      </c>
      <c r="D774" s="77" t="s">
        <v>6909</v>
      </c>
    </row>
    <row r="775" spans="1:4">
      <c r="A775" t="s">
        <v>6903</v>
      </c>
      <c r="B775" t="s">
        <v>6923</v>
      </c>
      <c r="C775" t="s">
        <v>6924</v>
      </c>
      <c r="D775" t="s">
        <v>6922</v>
      </c>
    </row>
    <row r="776" spans="1:4">
      <c r="A776" s="77" t="s">
        <v>6903</v>
      </c>
      <c r="B776" s="77" t="s">
        <v>6927</v>
      </c>
      <c r="C776" s="77" t="s">
        <v>6928</v>
      </c>
      <c r="D776" s="77" t="s">
        <v>6929</v>
      </c>
    </row>
    <row r="777" spans="1:4">
      <c r="A777" t="s">
        <v>6903</v>
      </c>
      <c r="B777" t="s">
        <v>6930</v>
      </c>
      <c r="C777" t="s">
        <v>6928</v>
      </c>
      <c r="D777" t="s">
        <v>6919</v>
      </c>
    </row>
    <row r="778" spans="1:4">
      <c r="A778" s="77" t="s">
        <v>6903</v>
      </c>
      <c r="B778" s="77" t="s">
        <v>6931</v>
      </c>
      <c r="C778" s="77" t="s">
        <v>6932</v>
      </c>
      <c r="D778" s="77" t="s">
        <v>6909</v>
      </c>
    </row>
    <row r="779" spans="1:4">
      <c r="A779" t="s">
        <v>6903</v>
      </c>
      <c r="B779" t="s">
        <v>6933</v>
      </c>
      <c r="C779" t="s">
        <v>6932</v>
      </c>
      <c r="D779" t="s">
        <v>6919</v>
      </c>
    </row>
    <row r="780" spans="1:4">
      <c r="A780" s="77" t="s">
        <v>6903</v>
      </c>
      <c r="B780" s="77" t="s">
        <v>6920</v>
      </c>
      <c r="C780" s="77" t="s">
        <v>6921</v>
      </c>
      <c r="D780" s="77" t="s">
        <v>6922</v>
      </c>
    </row>
    <row r="781" spans="1:4">
      <c r="A781" t="s">
        <v>6903</v>
      </c>
      <c r="B781" t="s">
        <v>6937</v>
      </c>
      <c r="C781" t="s">
        <v>6938</v>
      </c>
      <c r="D781" t="s">
        <v>6906</v>
      </c>
    </row>
    <row r="782" spans="1:4">
      <c r="A782" s="77" t="s">
        <v>6903</v>
      </c>
      <c r="B782" s="77" t="s">
        <v>6939</v>
      </c>
      <c r="C782" s="77" t="s">
        <v>6940</v>
      </c>
      <c r="D782" s="77" t="s">
        <v>6941</v>
      </c>
    </row>
    <row r="783" spans="1:4">
      <c r="A783" t="s">
        <v>6903</v>
      </c>
      <c r="B783" t="s">
        <v>6907</v>
      </c>
      <c r="C783" t="s">
        <v>6908</v>
      </c>
      <c r="D783" t="s">
        <v>6909</v>
      </c>
    </row>
    <row r="784" spans="1:4">
      <c r="A784" s="77" t="s">
        <v>6903</v>
      </c>
      <c r="B784" s="77" t="s">
        <v>6946</v>
      </c>
      <c r="C784" s="77" t="s">
        <v>6947</v>
      </c>
      <c r="D784" s="77" t="s">
        <v>6906</v>
      </c>
    </row>
    <row r="785" spans="1:4">
      <c r="A785" t="s">
        <v>6903</v>
      </c>
      <c r="B785" t="s">
        <v>6942</v>
      </c>
      <c r="C785" t="s">
        <v>6940</v>
      </c>
      <c r="D785" t="s">
        <v>6553</v>
      </c>
    </row>
    <row r="786" spans="1:4">
      <c r="A786" s="77" t="s">
        <v>6903</v>
      </c>
      <c r="B786" s="77" t="s">
        <v>6904</v>
      </c>
      <c r="C786" s="77" t="s">
        <v>6905</v>
      </c>
      <c r="D786" s="77" t="s">
        <v>6906</v>
      </c>
    </row>
    <row r="787" spans="1:4">
      <c r="A787" t="s">
        <v>6903</v>
      </c>
      <c r="B787" t="s">
        <v>6934</v>
      </c>
      <c r="C787" t="s">
        <v>6935</v>
      </c>
      <c r="D787" t="s">
        <v>6936</v>
      </c>
    </row>
    <row r="788" spans="1:4">
      <c r="A788" s="77" t="s">
        <v>6903</v>
      </c>
      <c r="B788" s="77" t="s">
        <v>6925</v>
      </c>
      <c r="C788" s="77" t="s">
        <v>6926</v>
      </c>
      <c r="D788" s="77" t="s">
        <v>6919</v>
      </c>
    </row>
    <row r="789" spans="1:4">
      <c r="A789" t="s">
        <v>6903</v>
      </c>
      <c r="B789" t="s">
        <v>6943</v>
      </c>
      <c r="C789" t="s">
        <v>6944</v>
      </c>
      <c r="D789" t="s">
        <v>6945</v>
      </c>
    </row>
    <row r="790" spans="1:4">
      <c r="A790" s="77" t="s">
        <v>6903</v>
      </c>
      <c r="B790" s="77" t="s">
        <v>6917</v>
      </c>
      <c r="C790" s="77" t="s">
        <v>6918</v>
      </c>
      <c r="D790" s="77" t="s">
        <v>6919</v>
      </c>
    </row>
    <row r="791" spans="1:4">
      <c r="A791" t="s">
        <v>6948</v>
      </c>
      <c r="B791" t="s">
        <v>7111</v>
      </c>
      <c r="C791" t="s">
        <v>7112</v>
      </c>
      <c r="D791" t="s">
        <v>6970</v>
      </c>
    </row>
    <row r="792" spans="1:4">
      <c r="A792" s="77" t="s">
        <v>6948</v>
      </c>
      <c r="B792" s="77" t="s">
        <v>6973</v>
      </c>
      <c r="C792" s="77" t="s">
        <v>6974</v>
      </c>
      <c r="D792" s="77" t="s">
        <v>6975</v>
      </c>
    </row>
    <row r="793" spans="1:4">
      <c r="A793" t="s">
        <v>6948</v>
      </c>
      <c r="B793" t="s">
        <v>7262</v>
      </c>
      <c r="C793" t="s">
        <v>7263</v>
      </c>
      <c r="D793" t="s">
        <v>6968</v>
      </c>
    </row>
    <row r="794" spans="1:4">
      <c r="A794" s="77" t="s">
        <v>6948</v>
      </c>
      <c r="B794" s="77" t="s">
        <v>6952</v>
      </c>
      <c r="C794" s="77" t="s">
        <v>6953</v>
      </c>
      <c r="D794" s="77" t="s">
        <v>6954</v>
      </c>
    </row>
    <row r="795" spans="1:4">
      <c r="A795" t="s">
        <v>6948</v>
      </c>
      <c r="B795" t="s">
        <v>7252</v>
      </c>
      <c r="C795" t="s">
        <v>7253</v>
      </c>
      <c r="D795" t="s">
        <v>6957</v>
      </c>
    </row>
    <row r="796" spans="1:4">
      <c r="A796" s="77" t="s">
        <v>6948</v>
      </c>
      <c r="B796" s="77" t="s">
        <v>6994</v>
      </c>
      <c r="C796" s="77" t="s">
        <v>6995</v>
      </c>
      <c r="D796" s="77" t="s">
        <v>6954</v>
      </c>
    </row>
    <row r="797" spans="1:4">
      <c r="A797" t="s">
        <v>6948</v>
      </c>
      <c r="B797" t="s">
        <v>7010</v>
      </c>
      <c r="C797" t="s">
        <v>7011</v>
      </c>
      <c r="D797" t="s">
        <v>7012</v>
      </c>
    </row>
    <row r="798" spans="1:4">
      <c r="A798" s="77" t="s">
        <v>6948</v>
      </c>
      <c r="B798" s="77" t="s">
        <v>6958</v>
      </c>
      <c r="C798" s="77" t="s">
        <v>6959</v>
      </c>
      <c r="D798" s="77" t="s">
        <v>6960</v>
      </c>
    </row>
    <row r="799" spans="1:4">
      <c r="A799" t="s">
        <v>6948</v>
      </c>
      <c r="B799" t="s">
        <v>6961</v>
      </c>
      <c r="C799" t="s">
        <v>6962</v>
      </c>
      <c r="D799" t="s">
        <v>6954</v>
      </c>
    </row>
    <row r="800" spans="1:4">
      <c r="A800" s="77" t="s">
        <v>6948</v>
      </c>
      <c r="B800" s="77" t="s">
        <v>6963</v>
      </c>
      <c r="C800" s="77" t="s">
        <v>6964</v>
      </c>
      <c r="D800" s="77" t="s">
        <v>6954</v>
      </c>
    </row>
    <row r="801" spans="1:4">
      <c r="A801" t="s">
        <v>6948</v>
      </c>
      <c r="B801" t="s">
        <v>6971</v>
      </c>
      <c r="C801" t="s">
        <v>6972</v>
      </c>
      <c r="D801" t="s">
        <v>6957</v>
      </c>
    </row>
    <row r="802" spans="1:4">
      <c r="A802" s="77" t="s">
        <v>6948</v>
      </c>
      <c r="B802" s="77" t="s">
        <v>7023</v>
      </c>
      <c r="C802" s="77" t="s">
        <v>7024</v>
      </c>
      <c r="D802" s="77" t="s">
        <v>7025</v>
      </c>
    </row>
    <row r="803" spans="1:4">
      <c r="A803" t="s">
        <v>6948</v>
      </c>
      <c r="B803" t="s">
        <v>7026</v>
      </c>
      <c r="C803" t="s">
        <v>7027</v>
      </c>
      <c r="D803" t="s">
        <v>6975</v>
      </c>
    </row>
    <row r="804" spans="1:4">
      <c r="A804" s="77" t="s">
        <v>6948</v>
      </c>
      <c r="B804" s="77" t="s">
        <v>7172</v>
      </c>
      <c r="C804" s="77" t="s">
        <v>7173</v>
      </c>
      <c r="D804" s="77" t="s">
        <v>7007</v>
      </c>
    </row>
    <row r="805" spans="1:4">
      <c r="A805" t="s">
        <v>6948</v>
      </c>
      <c r="B805" t="s">
        <v>7089</v>
      </c>
      <c r="C805" t="s">
        <v>7090</v>
      </c>
      <c r="D805" t="s">
        <v>7091</v>
      </c>
    </row>
    <row r="806" spans="1:4">
      <c r="A806" s="77" t="s">
        <v>6948</v>
      </c>
      <c r="B806" s="77" t="s">
        <v>7119</v>
      </c>
      <c r="C806" s="77" t="s">
        <v>7120</v>
      </c>
      <c r="D806" s="77" t="s">
        <v>6362</v>
      </c>
    </row>
    <row r="807" spans="1:4">
      <c r="A807" t="s">
        <v>6948</v>
      </c>
      <c r="B807" t="s">
        <v>6979</v>
      </c>
      <c r="C807" t="s">
        <v>6980</v>
      </c>
      <c r="D807" t="s">
        <v>6954</v>
      </c>
    </row>
    <row r="808" spans="1:4">
      <c r="A808" s="77" t="s">
        <v>6948</v>
      </c>
      <c r="B808" s="77" t="s">
        <v>7174</v>
      </c>
      <c r="C808" s="77" t="s">
        <v>7173</v>
      </c>
      <c r="D808" s="77" t="s">
        <v>7152</v>
      </c>
    </row>
    <row r="809" spans="1:4">
      <c r="A809" t="s">
        <v>6948</v>
      </c>
      <c r="B809" t="s">
        <v>7193</v>
      </c>
      <c r="C809" t="s">
        <v>7194</v>
      </c>
      <c r="D809" t="s">
        <v>7152</v>
      </c>
    </row>
    <row r="810" spans="1:4">
      <c r="A810" s="77" t="s">
        <v>6948</v>
      </c>
      <c r="B810" s="77" t="s">
        <v>6981</v>
      </c>
      <c r="C810" s="77" t="s">
        <v>6982</v>
      </c>
      <c r="D810" s="77" t="s">
        <v>6957</v>
      </c>
    </row>
    <row r="811" spans="1:4">
      <c r="A811" t="s">
        <v>6948</v>
      </c>
      <c r="B811" t="s">
        <v>6983</v>
      </c>
      <c r="C811" t="s">
        <v>6984</v>
      </c>
      <c r="D811" t="s">
        <v>6957</v>
      </c>
    </row>
    <row r="812" spans="1:4">
      <c r="A812" s="77" t="s">
        <v>6948</v>
      </c>
      <c r="B812" s="77" t="s">
        <v>7031</v>
      </c>
      <c r="C812" s="77" t="s">
        <v>7032</v>
      </c>
      <c r="D812" s="77" t="s">
        <v>6968</v>
      </c>
    </row>
    <row r="813" spans="1:4">
      <c r="A813" t="s">
        <v>6948</v>
      </c>
      <c r="B813" t="s">
        <v>7081</v>
      </c>
      <c r="C813" t="s">
        <v>7082</v>
      </c>
      <c r="D813" t="s">
        <v>7083</v>
      </c>
    </row>
    <row r="814" spans="1:4">
      <c r="A814" s="77" t="s">
        <v>6948</v>
      </c>
      <c r="B814" s="77" t="s">
        <v>7191</v>
      </c>
      <c r="C814" s="77" t="s">
        <v>7192</v>
      </c>
      <c r="D814" s="77" t="s">
        <v>7098</v>
      </c>
    </row>
    <row r="815" spans="1:4">
      <c r="A815" t="s">
        <v>6948</v>
      </c>
      <c r="B815" t="s">
        <v>7236</v>
      </c>
      <c r="C815" t="s">
        <v>7237</v>
      </c>
      <c r="D815" t="s">
        <v>7238</v>
      </c>
    </row>
    <row r="816" spans="1:4">
      <c r="A816" s="77" t="s">
        <v>6948</v>
      </c>
      <c r="B816" s="77" t="s">
        <v>7177</v>
      </c>
      <c r="C816" s="77" t="s">
        <v>7178</v>
      </c>
      <c r="D816" s="77" t="s">
        <v>6968</v>
      </c>
    </row>
    <row r="817" spans="1:4">
      <c r="A817" t="s">
        <v>6948</v>
      </c>
      <c r="B817" t="s">
        <v>7005</v>
      </c>
      <c r="C817" t="s">
        <v>7006</v>
      </c>
      <c r="D817" t="s">
        <v>7007</v>
      </c>
    </row>
    <row r="818" spans="1:4">
      <c r="A818" s="77" t="s">
        <v>6948</v>
      </c>
      <c r="B818" s="77" t="s">
        <v>7227</v>
      </c>
      <c r="C818" s="77" t="s">
        <v>7228</v>
      </c>
      <c r="D818" s="77"/>
    </row>
    <row r="819" spans="1:4">
      <c r="A819" t="s">
        <v>6948</v>
      </c>
      <c r="B819" t="s">
        <v>7153</v>
      </c>
      <c r="C819" t="s">
        <v>7154</v>
      </c>
      <c r="D819" t="s">
        <v>6957</v>
      </c>
    </row>
    <row r="820" spans="1:4">
      <c r="A820" s="77" t="s">
        <v>6948</v>
      </c>
      <c r="B820" s="77" t="s">
        <v>7008</v>
      </c>
      <c r="C820" s="77" t="s">
        <v>7006</v>
      </c>
      <c r="D820" s="77" t="s">
        <v>6390</v>
      </c>
    </row>
    <row r="821" spans="1:4">
      <c r="A821" t="s">
        <v>6948</v>
      </c>
      <c r="B821" t="s">
        <v>6996</v>
      </c>
      <c r="C821" t="s">
        <v>6995</v>
      </c>
      <c r="D821" t="s">
        <v>6362</v>
      </c>
    </row>
    <row r="822" spans="1:4">
      <c r="A822" s="77" t="s">
        <v>6948</v>
      </c>
      <c r="B822" s="77" t="s">
        <v>7013</v>
      </c>
      <c r="C822" s="77" t="s">
        <v>7011</v>
      </c>
      <c r="D822" s="77" t="s">
        <v>6968</v>
      </c>
    </row>
    <row r="823" spans="1:4">
      <c r="A823" t="s">
        <v>6948</v>
      </c>
      <c r="B823" t="s">
        <v>6965</v>
      </c>
      <c r="C823" t="s">
        <v>6964</v>
      </c>
    </row>
    <row r="824" spans="1:4">
      <c r="A824" s="77" t="s">
        <v>6948</v>
      </c>
      <c r="B824" s="77" t="s">
        <v>7014</v>
      </c>
      <c r="C824" s="77" t="s">
        <v>7011</v>
      </c>
      <c r="D824" s="77" t="s">
        <v>6362</v>
      </c>
    </row>
    <row r="825" spans="1:4">
      <c r="A825" t="s">
        <v>6948</v>
      </c>
      <c r="B825" t="s">
        <v>7113</v>
      </c>
      <c r="C825" t="s">
        <v>7112</v>
      </c>
      <c r="D825" t="s">
        <v>6553</v>
      </c>
    </row>
    <row r="826" spans="1:4">
      <c r="A826" s="77" t="s">
        <v>6948</v>
      </c>
      <c r="B826" s="77" t="s">
        <v>7220</v>
      </c>
      <c r="C826" s="77" t="s">
        <v>7221</v>
      </c>
      <c r="D826" s="77" t="s">
        <v>6975</v>
      </c>
    </row>
    <row r="827" spans="1:4">
      <c r="A827" t="s">
        <v>6948</v>
      </c>
      <c r="B827" t="s">
        <v>6986</v>
      </c>
      <c r="C827" t="s">
        <v>6987</v>
      </c>
      <c r="D827" t="s">
        <v>6988</v>
      </c>
    </row>
    <row r="828" spans="1:4">
      <c r="A828" s="77" t="s">
        <v>6948</v>
      </c>
      <c r="B828" s="77" t="s">
        <v>6998</v>
      </c>
      <c r="C828" s="77" t="s">
        <v>6999</v>
      </c>
      <c r="D828" s="77" t="s">
        <v>6954</v>
      </c>
    </row>
    <row r="829" spans="1:4">
      <c r="A829" t="s">
        <v>6948</v>
      </c>
      <c r="B829" t="s">
        <v>7000</v>
      </c>
      <c r="C829" t="s">
        <v>7001</v>
      </c>
      <c r="D829" t="s">
        <v>6957</v>
      </c>
    </row>
    <row r="830" spans="1:4">
      <c r="A830" s="77" t="s">
        <v>6948</v>
      </c>
      <c r="B830" s="77" t="s">
        <v>7009</v>
      </c>
      <c r="C830" s="77" t="s">
        <v>7006</v>
      </c>
      <c r="D830" s="77" t="s">
        <v>6957</v>
      </c>
    </row>
    <row r="831" spans="1:4">
      <c r="A831" t="s">
        <v>6948</v>
      </c>
      <c r="B831" t="s">
        <v>7015</v>
      </c>
      <c r="C831" t="s">
        <v>7011</v>
      </c>
      <c r="D831" t="s">
        <v>7016</v>
      </c>
    </row>
    <row r="832" spans="1:4">
      <c r="A832" s="77" t="s">
        <v>6948</v>
      </c>
      <c r="B832" s="77" t="s">
        <v>7067</v>
      </c>
      <c r="C832" s="77" t="s">
        <v>7068</v>
      </c>
      <c r="D832" s="77" t="s">
        <v>6954</v>
      </c>
    </row>
    <row r="833" spans="1:4">
      <c r="A833" t="s">
        <v>6948</v>
      </c>
      <c r="B833" t="s">
        <v>7200</v>
      </c>
      <c r="C833" t="s">
        <v>7201</v>
      </c>
      <c r="D833" t="s">
        <v>6988</v>
      </c>
    </row>
    <row r="834" spans="1:4">
      <c r="A834" s="77" t="s">
        <v>6948</v>
      </c>
      <c r="B834" s="77" t="s">
        <v>7053</v>
      </c>
      <c r="C834" s="77" t="s">
        <v>7054</v>
      </c>
      <c r="D834" s="77" t="s">
        <v>6988</v>
      </c>
    </row>
    <row r="835" spans="1:4">
      <c r="A835" t="s">
        <v>6948</v>
      </c>
      <c r="B835" t="s">
        <v>7046</v>
      </c>
      <c r="C835" t="s">
        <v>7047</v>
      </c>
      <c r="D835" t="s">
        <v>6970</v>
      </c>
    </row>
    <row r="836" spans="1:4">
      <c r="A836" s="77" t="s">
        <v>6948</v>
      </c>
      <c r="B836" s="77" t="s">
        <v>7092</v>
      </c>
      <c r="C836" s="77" t="s">
        <v>7090</v>
      </c>
      <c r="D836" s="77" t="s">
        <v>6975</v>
      </c>
    </row>
    <row r="837" spans="1:4">
      <c r="A837" t="s">
        <v>6948</v>
      </c>
      <c r="B837" t="s">
        <v>7048</v>
      </c>
      <c r="C837" t="s">
        <v>7049</v>
      </c>
      <c r="D837" t="s">
        <v>7025</v>
      </c>
    </row>
    <row r="838" spans="1:4">
      <c r="A838" s="77" t="s">
        <v>6948</v>
      </c>
      <c r="B838" s="77" t="s">
        <v>7055</v>
      </c>
      <c r="C838" s="77" t="s">
        <v>7056</v>
      </c>
      <c r="D838" s="77" t="s">
        <v>6968</v>
      </c>
    </row>
    <row r="839" spans="1:4">
      <c r="A839" t="s">
        <v>6948</v>
      </c>
      <c r="B839" t="s">
        <v>7114</v>
      </c>
      <c r="C839" t="s">
        <v>7112</v>
      </c>
      <c r="D839" t="s">
        <v>6970</v>
      </c>
    </row>
    <row r="840" spans="1:4">
      <c r="A840" s="77" t="s">
        <v>6948</v>
      </c>
      <c r="B840" s="77" t="s">
        <v>6966</v>
      </c>
      <c r="C840" s="77" t="s">
        <v>6967</v>
      </c>
      <c r="D840" s="77" t="s">
        <v>6968</v>
      </c>
    </row>
    <row r="841" spans="1:4">
      <c r="A841" t="s">
        <v>6948</v>
      </c>
      <c r="B841" t="s">
        <v>7260</v>
      </c>
      <c r="C841" t="s">
        <v>7261</v>
      </c>
      <c r="D841" t="s">
        <v>6957</v>
      </c>
    </row>
    <row r="842" spans="1:4">
      <c r="A842" s="77" t="s">
        <v>6948</v>
      </c>
      <c r="B842" s="77" t="s">
        <v>7033</v>
      </c>
      <c r="C842" s="77" t="s">
        <v>7034</v>
      </c>
      <c r="D842" s="77" t="s">
        <v>7025</v>
      </c>
    </row>
    <row r="843" spans="1:4">
      <c r="A843" t="s">
        <v>6948</v>
      </c>
      <c r="B843" t="s">
        <v>7019</v>
      </c>
      <c r="C843" t="s">
        <v>7020</v>
      </c>
      <c r="D843" t="s">
        <v>6954</v>
      </c>
    </row>
    <row r="844" spans="1:4">
      <c r="A844" s="77" t="s">
        <v>6948</v>
      </c>
      <c r="B844" s="77" t="s">
        <v>7021</v>
      </c>
      <c r="C844" s="77" t="s">
        <v>7022</v>
      </c>
      <c r="D844" s="77" t="s">
        <v>6954</v>
      </c>
    </row>
    <row r="845" spans="1:4">
      <c r="A845" t="s">
        <v>6948</v>
      </c>
      <c r="B845" t="s">
        <v>7028</v>
      </c>
      <c r="C845" t="s">
        <v>7027</v>
      </c>
      <c r="D845" t="s">
        <v>6957</v>
      </c>
    </row>
    <row r="846" spans="1:4">
      <c r="A846" s="77" t="s">
        <v>6948</v>
      </c>
      <c r="B846" s="77" t="s">
        <v>7210</v>
      </c>
      <c r="C846" s="77" t="s">
        <v>7211</v>
      </c>
      <c r="D846" s="77" t="s">
        <v>6970</v>
      </c>
    </row>
    <row r="847" spans="1:4">
      <c r="A847" t="s">
        <v>6948</v>
      </c>
      <c r="B847" t="s">
        <v>7212</v>
      </c>
      <c r="C847" t="s">
        <v>7213</v>
      </c>
      <c r="D847" t="s">
        <v>7025</v>
      </c>
    </row>
    <row r="848" spans="1:4">
      <c r="A848" s="77" t="s">
        <v>6948</v>
      </c>
      <c r="B848" s="77" t="s">
        <v>7029</v>
      </c>
      <c r="C848" s="77" t="s">
        <v>7030</v>
      </c>
      <c r="D848" s="77" t="s">
        <v>6954</v>
      </c>
    </row>
    <row r="849" spans="1:4">
      <c r="A849" t="s">
        <v>6948</v>
      </c>
      <c r="B849" t="s">
        <v>7035</v>
      </c>
      <c r="C849" t="s">
        <v>7032</v>
      </c>
      <c r="D849" t="s">
        <v>6954</v>
      </c>
    </row>
    <row r="850" spans="1:4">
      <c r="A850" s="77" t="s">
        <v>6948</v>
      </c>
      <c r="B850" s="77" t="s">
        <v>7036</v>
      </c>
      <c r="C850" s="77" t="s">
        <v>7037</v>
      </c>
      <c r="D850" s="77" t="s">
        <v>6954</v>
      </c>
    </row>
    <row r="851" spans="1:4">
      <c r="A851" t="s">
        <v>6948</v>
      </c>
      <c r="B851" t="s">
        <v>7039</v>
      </c>
      <c r="C851" t="s">
        <v>7040</v>
      </c>
      <c r="D851" t="s">
        <v>6951</v>
      </c>
    </row>
    <row r="852" spans="1:4">
      <c r="A852" s="77" t="s">
        <v>6948</v>
      </c>
      <c r="B852" s="77" t="s">
        <v>6989</v>
      </c>
      <c r="C852" s="77" t="s">
        <v>6987</v>
      </c>
      <c r="D852" s="77" t="s">
        <v>6990</v>
      </c>
    </row>
    <row r="853" spans="1:4">
      <c r="A853" t="s">
        <v>6948</v>
      </c>
      <c r="B853" t="s">
        <v>7093</v>
      </c>
      <c r="C853" t="s">
        <v>7090</v>
      </c>
      <c r="D853" t="s">
        <v>6970</v>
      </c>
    </row>
    <row r="854" spans="1:4">
      <c r="A854" s="77" t="s">
        <v>6948</v>
      </c>
      <c r="B854" s="77" t="s">
        <v>6976</v>
      </c>
      <c r="C854" s="77" t="s">
        <v>6977</v>
      </c>
      <c r="D854" s="77" t="s">
        <v>6978</v>
      </c>
    </row>
    <row r="855" spans="1:4">
      <c r="A855" t="s">
        <v>6948</v>
      </c>
      <c r="B855" t="s">
        <v>7282</v>
      </c>
      <c r="C855" t="s">
        <v>7283</v>
      </c>
      <c r="D855" t="s">
        <v>6970</v>
      </c>
    </row>
    <row r="856" spans="1:4">
      <c r="A856" s="77" t="s">
        <v>6948</v>
      </c>
      <c r="B856" s="77" t="s">
        <v>7187</v>
      </c>
      <c r="C856" s="77" t="s">
        <v>7188</v>
      </c>
      <c r="D856" s="77" t="s">
        <v>6957</v>
      </c>
    </row>
    <row r="857" spans="1:4">
      <c r="A857" t="s">
        <v>6948</v>
      </c>
      <c r="B857" t="s">
        <v>7050</v>
      </c>
      <c r="C857" t="s">
        <v>7047</v>
      </c>
      <c r="D857" t="s">
        <v>6988</v>
      </c>
    </row>
    <row r="858" spans="1:4">
      <c r="A858" s="77" t="s">
        <v>6948</v>
      </c>
      <c r="B858" s="77" t="s">
        <v>7051</v>
      </c>
      <c r="C858" s="77" t="s">
        <v>7052</v>
      </c>
      <c r="D858" s="77" t="s">
        <v>6957</v>
      </c>
    </row>
    <row r="859" spans="1:4">
      <c r="A859" t="s">
        <v>6948</v>
      </c>
      <c r="B859" t="s">
        <v>7060</v>
      </c>
      <c r="C859" t="s">
        <v>7061</v>
      </c>
      <c r="D859" t="s">
        <v>6954</v>
      </c>
    </row>
    <row r="860" spans="1:4">
      <c r="A860" s="77" t="s">
        <v>6948</v>
      </c>
      <c r="B860" s="77" t="s">
        <v>7069</v>
      </c>
      <c r="C860" s="77" t="s">
        <v>7070</v>
      </c>
      <c r="D860" s="77" t="s">
        <v>7045</v>
      </c>
    </row>
    <row r="861" spans="1:4">
      <c r="A861" t="s">
        <v>6948</v>
      </c>
      <c r="B861" t="s">
        <v>7062</v>
      </c>
      <c r="C861" t="s">
        <v>7063</v>
      </c>
      <c r="D861" t="s">
        <v>7064</v>
      </c>
    </row>
    <row r="862" spans="1:4">
      <c r="A862" s="77" t="s">
        <v>6948</v>
      </c>
      <c r="B862" s="77" t="s">
        <v>7038</v>
      </c>
      <c r="C862" s="77" t="s">
        <v>7037</v>
      </c>
      <c r="D862" s="77" t="s">
        <v>6968</v>
      </c>
    </row>
    <row r="863" spans="1:4">
      <c r="A863" t="s">
        <v>6948</v>
      </c>
      <c r="B863" t="s">
        <v>6997</v>
      </c>
      <c r="C863" t="s">
        <v>6995</v>
      </c>
      <c r="D863" t="s">
        <v>6975</v>
      </c>
    </row>
    <row r="864" spans="1:4">
      <c r="A864" s="77" t="s">
        <v>6948</v>
      </c>
      <c r="B864" s="77" t="s">
        <v>7124</v>
      </c>
      <c r="C864" s="77" t="s">
        <v>7125</v>
      </c>
      <c r="D864" s="77" t="s">
        <v>6968</v>
      </c>
    </row>
    <row r="865" spans="1:4">
      <c r="A865" t="s">
        <v>6948</v>
      </c>
      <c r="B865" t="s">
        <v>7101</v>
      </c>
      <c r="C865" t="s">
        <v>7102</v>
      </c>
      <c r="D865" t="s">
        <v>6957</v>
      </c>
    </row>
    <row r="866" spans="1:4">
      <c r="A866" s="77" t="s">
        <v>6948</v>
      </c>
      <c r="B866" s="77" t="s">
        <v>7202</v>
      </c>
      <c r="C866" s="77" t="s">
        <v>7203</v>
      </c>
      <c r="D866" s="77" t="s">
        <v>7204</v>
      </c>
    </row>
    <row r="867" spans="1:4">
      <c r="A867" t="s">
        <v>6948</v>
      </c>
      <c r="B867" t="s">
        <v>7071</v>
      </c>
      <c r="C867" t="s">
        <v>7072</v>
      </c>
      <c r="D867" t="s">
        <v>6957</v>
      </c>
    </row>
    <row r="868" spans="1:4">
      <c r="A868" s="77" t="s">
        <v>6948</v>
      </c>
      <c r="B868" s="77" t="s">
        <v>7073</v>
      </c>
      <c r="C868" s="77" t="s">
        <v>7074</v>
      </c>
      <c r="D868" s="77" t="s">
        <v>7075</v>
      </c>
    </row>
    <row r="869" spans="1:4">
      <c r="A869" t="s">
        <v>6948</v>
      </c>
      <c r="B869" t="s">
        <v>7078</v>
      </c>
      <c r="C869" t="s">
        <v>7079</v>
      </c>
      <c r="D869" t="s">
        <v>6957</v>
      </c>
    </row>
    <row r="870" spans="1:4">
      <c r="A870" s="77" t="s">
        <v>6948</v>
      </c>
      <c r="B870" s="77" t="s">
        <v>7084</v>
      </c>
      <c r="C870" s="77" t="s">
        <v>7082</v>
      </c>
      <c r="D870" s="77" t="s">
        <v>7075</v>
      </c>
    </row>
    <row r="871" spans="1:4">
      <c r="A871" t="s">
        <v>6948</v>
      </c>
      <c r="B871" t="s">
        <v>7205</v>
      </c>
      <c r="C871" t="s">
        <v>7203</v>
      </c>
      <c r="D871" t="s">
        <v>7045</v>
      </c>
    </row>
    <row r="872" spans="1:4">
      <c r="A872" s="77" t="s">
        <v>6948</v>
      </c>
      <c r="B872" s="77" t="s">
        <v>7094</v>
      </c>
      <c r="C872" s="77" t="s">
        <v>7095</v>
      </c>
      <c r="D872" s="77" t="s">
        <v>6954</v>
      </c>
    </row>
    <row r="873" spans="1:4">
      <c r="A873" t="s">
        <v>6948</v>
      </c>
      <c r="B873" t="s">
        <v>7239</v>
      </c>
      <c r="C873" t="s">
        <v>7240</v>
      </c>
      <c r="D873" t="s">
        <v>7136</v>
      </c>
    </row>
    <row r="874" spans="1:4">
      <c r="A874" s="77" t="s">
        <v>6948</v>
      </c>
      <c r="B874" s="77" t="s">
        <v>7099</v>
      </c>
      <c r="C874" s="77" t="s">
        <v>7100</v>
      </c>
      <c r="D874" s="77" t="s">
        <v>6957</v>
      </c>
    </row>
    <row r="875" spans="1:4">
      <c r="A875" t="s">
        <v>6948</v>
      </c>
      <c r="B875" t="s">
        <v>7189</v>
      </c>
      <c r="C875" t="s">
        <v>7190</v>
      </c>
      <c r="D875" t="s">
        <v>7083</v>
      </c>
    </row>
    <row r="876" spans="1:4">
      <c r="A876" s="77" t="s">
        <v>6948</v>
      </c>
      <c r="B876" s="77" t="s">
        <v>7085</v>
      </c>
      <c r="C876" s="77" t="s">
        <v>7082</v>
      </c>
      <c r="D876" s="77" t="s">
        <v>6975</v>
      </c>
    </row>
    <row r="877" spans="1:4">
      <c r="A877" t="s">
        <v>6948</v>
      </c>
      <c r="B877" t="s">
        <v>7165</v>
      </c>
      <c r="C877" t="s">
        <v>7166</v>
      </c>
      <c r="D877" t="s">
        <v>6988</v>
      </c>
    </row>
    <row r="878" spans="1:4">
      <c r="A878" s="77" t="s">
        <v>6948</v>
      </c>
      <c r="B878" s="77" t="s">
        <v>7103</v>
      </c>
      <c r="C878" s="77" t="s">
        <v>7104</v>
      </c>
      <c r="D878" s="77" t="s">
        <v>7045</v>
      </c>
    </row>
    <row r="879" spans="1:4">
      <c r="A879" t="s">
        <v>6948</v>
      </c>
      <c r="B879" t="s">
        <v>7105</v>
      </c>
      <c r="C879" t="s">
        <v>7106</v>
      </c>
      <c r="D879" t="s">
        <v>6957</v>
      </c>
    </row>
    <row r="880" spans="1:4">
      <c r="A880" s="77" t="s">
        <v>6948</v>
      </c>
      <c r="B880" s="77" t="s">
        <v>7107</v>
      </c>
      <c r="C880" s="77" t="s">
        <v>7108</v>
      </c>
      <c r="D880" s="77" t="s">
        <v>6957</v>
      </c>
    </row>
    <row r="881" spans="1:4">
      <c r="A881" t="s">
        <v>6948</v>
      </c>
      <c r="B881" t="s">
        <v>7109</v>
      </c>
      <c r="C881" t="s">
        <v>7110</v>
      </c>
      <c r="D881" t="s">
        <v>6957</v>
      </c>
    </row>
    <row r="882" spans="1:4">
      <c r="A882" s="77" t="s">
        <v>6948</v>
      </c>
      <c r="B882" s="77" t="s">
        <v>7121</v>
      </c>
      <c r="C882" s="77" t="s">
        <v>7120</v>
      </c>
      <c r="D882" s="77" t="s">
        <v>7075</v>
      </c>
    </row>
    <row r="883" spans="1:4">
      <c r="A883" t="s">
        <v>6948</v>
      </c>
      <c r="B883" t="s">
        <v>7232</v>
      </c>
      <c r="C883" t="s">
        <v>7233</v>
      </c>
      <c r="D883" t="s">
        <v>7139</v>
      </c>
    </row>
    <row r="884" spans="1:4">
      <c r="A884" s="77" t="s">
        <v>6948</v>
      </c>
      <c r="B884" s="77" t="s">
        <v>7225</v>
      </c>
      <c r="C884" s="77" t="s">
        <v>7226</v>
      </c>
      <c r="D884" s="77" t="s">
        <v>6954</v>
      </c>
    </row>
    <row r="885" spans="1:4">
      <c r="A885" t="s">
        <v>6948</v>
      </c>
      <c r="B885" t="s">
        <v>7002</v>
      </c>
      <c r="C885" t="s">
        <v>7001</v>
      </c>
      <c r="D885" t="s">
        <v>6970</v>
      </c>
    </row>
    <row r="886" spans="1:4">
      <c r="A886" s="77" t="s">
        <v>6948</v>
      </c>
      <c r="B886" s="77" t="s">
        <v>7167</v>
      </c>
      <c r="C886" s="77" t="s">
        <v>7168</v>
      </c>
      <c r="D886" s="77" t="s">
        <v>6970</v>
      </c>
    </row>
    <row r="887" spans="1:4">
      <c r="A887" t="s">
        <v>6948</v>
      </c>
      <c r="B887" t="s">
        <v>7197</v>
      </c>
      <c r="C887" t="s">
        <v>7198</v>
      </c>
      <c r="D887" t="s">
        <v>6970</v>
      </c>
    </row>
    <row r="888" spans="1:4">
      <c r="A888" s="77" t="s">
        <v>6948</v>
      </c>
      <c r="B888" s="77" t="s">
        <v>7272</v>
      </c>
      <c r="C888" s="77" t="s">
        <v>7273</v>
      </c>
      <c r="D888" s="77"/>
    </row>
    <row r="889" spans="1:4">
      <c r="A889" t="s">
        <v>6948</v>
      </c>
      <c r="B889" t="s">
        <v>6991</v>
      </c>
      <c r="C889" t="s">
        <v>6987</v>
      </c>
      <c r="D889" t="s">
        <v>6970</v>
      </c>
    </row>
    <row r="890" spans="1:4">
      <c r="A890" s="77" t="s">
        <v>6948</v>
      </c>
      <c r="B890" s="77" t="s">
        <v>7057</v>
      </c>
      <c r="C890" s="77" t="s">
        <v>7058</v>
      </c>
      <c r="D890" s="77" t="s">
        <v>7025</v>
      </c>
    </row>
    <row r="891" spans="1:4">
      <c r="A891" t="s">
        <v>6948</v>
      </c>
      <c r="B891" t="s">
        <v>7122</v>
      </c>
      <c r="C891" t="s">
        <v>7123</v>
      </c>
      <c r="D891" t="s">
        <v>6957</v>
      </c>
    </row>
    <row r="892" spans="1:4">
      <c r="A892" s="77" t="s">
        <v>6948</v>
      </c>
      <c r="B892" s="77" t="s">
        <v>7126</v>
      </c>
      <c r="C892" s="77" t="s">
        <v>7125</v>
      </c>
      <c r="D892" s="77" t="s">
        <v>6957</v>
      </c>
    </row>
    <row r="893" spans="1:4">
      <c r="A893" t="s">
        <v>6948</v>
      </c>
      <c r="B893" t="s">
        <v>7127</v>
      </c>
      <c r="C893" t="s">
        <v>7128</v>
      </c>
      <c r="D893" t="s">
        <v>6954</v>
      </c>
    </row>
    <row r="894" spans="1:4">
      <c r="A894" s="77" t="s">
        <v>6948</v>
      </c>
      <c r="B894" s="77" t="s">
        <v>7129</v>
      </c>
      <c r="C894" s="77" t="s">
        <v>7130</v>
      </c>
      <c r="D894" s="77" t="s">
        <v>6957</v>
      </c>
    </row>
    <row r="895" spans="1:4">
      <c r="A895" t="s">
        <v>6948</v>
      </c>
      <c r="B895" t="s">
        <v>7003</v>
      </c>
      <c r="C895" t="s">
        <v>7004</v>
      </c>
    </row>
    <row r="896" spans="1:4">
      <c r="A896" s="77" t="s">
        <v>6948</v>
      </c>
      <c r="B896" s="77" t="s">
        <v>7041</v>
      </c>
      <c r="C896" s="77" t="s">
        <v>7042</v>
      </c>
      <c r="D896" s="77" t="s">
        <v>6975</v>
      </c>
    </row>
    <row r="897" spans="1:4">
      <c r="A897" t="s">
        <v>6948</v>
      </c>
      <c r="B897" t="s">
        <v>7155</v>
      </c>
      <c r="C897" t="s">
        <v>7154</v>
      </c>
      <c r="D897" t="s">
        <v>6362</v>
      </c>
    </row>
    <row r="898" spans="1:4">
      <c r="A898" s="77" t="s">
        <v>6948</v>
      </c>
      <c r="B898" s="77" t="s">
        <v>7229</v>
      </c>
      <c r="C898" s="77" t="s">
        <v>7230</v>
      </c>
      <c r="D898" s="77" t="s">
        <v>6362</v>
      </c>
    </row>
    <row r="899" spans="1:4">
      <c r="A899" t="s">
        <v>6948</v>
      </c>
      <c r="B899" t="s">
        <v>7134</v>
      </c>
      <c r="C899" t="s">
        <v>7135</v>
      </c>
      <c r="D899" t="s">
        <v>7136</v>
      </c>
    </row>
    <row r="900" spans="1:4">
      <c r="A900" s="77" t="s">
        <v>6948</v>
      </c>
      <c r="B900" s="77" t="s">
        <v>7115</v>
      </c>
      <c r="C900" s="77" t="s">
        <v>7112</v>
      </c>
      <c r="D900" s="77" t="s">
        <v>6968</v>
      </c>
    </row>
    <row r="901" spans="1:4">
      <c r="A901" t="s">
        <v>6948</v>
      </c>
      <c r="B901" t="s">
        <v>7116</v>
      </c>
      <c r="C901" t="s">
        <v>7117</v>
      </c>
      <c r="D901" t="s">
        <v>7025</v>
      </c>
    </row>
    <row r="902" spans="1:4">
      <c r="A902" s="77" t="s">
        <v>6948</v>
      </c>
      <c r="B902" s="77" t="s">
        <v>7137</v>
      </c>
      <c r="C902" s="77" t="s">
        <v>7138</v>
      </c>
      <c r="D902" s="77" t="s">
        <v>7139</v>
      </c>
    </row>
    <row r="903" spans="1:4">
      <c r="A903" t="s">
        <v>6948</v>
      </c>
      <c r="B903" t="s">
        <v>7266</v>
      </c>
      <c r="C903" t="s">
        <v>7267</v>
      </c>
      <c r="D903" t="s">
        <v>6954</v>
      </c>
    </row>
    <row r="904" spans="1:4">
      <c r="A904" s="77" t="s">
        <v>6948</v>
      </c>
      <c r="B904" s="77" t="s">
        <v>7140</v>
      </c>
      <c r="C904" s="77" t="s">
        <v>7141</v>
      </c>
      <c r="D904" s="77" t="s">
        <v>6954</v>
      </c>
    </row>
    <row r="905" spans="1:4">
      <c r="A905" t="s">
        <v>6948</v>
      </c>
      <c r="B905" t="s">
        <v>7142</v>
      </c>
      <c r="C905" t="s">
        <v>7143</v>
      </c>
      <c r="D905" t="s">
        <v>6954</v>
      </c>
    </row>
    <row r="906" spans="1:4">
      <c r="A906" s="77" t="s">
        <v>6948</v>
      </c>
      <c r="B906" s="77" t="s">
        <v>7017</v>
      </c>
      <c r="C906" s="77" t="s">
        <v>7011</v>
      </c>
      <c r="D906" s="77" t="s">
        <v>7018</v>
      </c>
    </row>
    <row r="907" spans="1:4">
      <c r="A907" t="s">
        <v>6948</v>
      </c>
      <c r="B907" t="s">
        <v>6985</v>
      </c>
      <c r="C907" t="s">
        <v>6984</v>
      </c>
      <c r="D907" t="s">
        <v>6968</v>
      </c>
    </row>
    <row r="908" spans="1:4">
      <c r="A908" s="77" t="s">
        <v>6948</v>
      </c>
      <c r="B908" s="77" t="s">
        <v>7183</v>
      </c>
      <c r="C908" s="77" t="s">
        <v>7184</v>
      </c>
      <c r="D908" s="77" t="s">
        <v>6975</v>
      </c>
    </row>
    <row r="909" spans="1:4">
      <c r="A909" t="s">
        <v>6948</v>
      </c>
      <c r="B909" t="s">
        <v>7080</v>
      </c>
      <c r="C909" t="s">
        <v>7079</v>
      </c>
      <c r="D909" t="s">
        <v>6970</v>
      </c>
    </row>
    <row r="910" spans="1:4">
      <c r="A910" s="77" t="s">
        <v>6948</v>
      </c>
      <c r="B910" s="77" t="s">
        <v>7231</v>
      </c>
      <c r="C910" s="77" t="s">
        <v>7230</v>
      </c>
      <c r="D910" s="77" t="s">
        <v>6970</v>
      </c>
    </row>
    <row r="911" spans="1:4">
      <c r="A911" t="s">
        <v>6948</v>
      </c>
      <c r="B911" t="s">
        <v>7146</v>
      </c>
      <c r="C911" t="s">
        <v>7147</v>
      </c>
      <c r="D911" t="s">
        <v>6957</v>
      </c>
    </row>
    <row r="912" spans="1:4">
      <c r="A912" s="77" t="s">
        <v>6948</v>
      </c>
      <c r="B912" s="77" t="s">
        <v>7148</v>
      </c>
      <c r="C912" s="77" t="s">
        <v>7149</v>
      </c>
      <c r="D912" s="77" t="s">
        <v>6957</v>
      </c>
    </row>
    <row r="913" spans="1:4">
      <c r="A913" t="s">
        <v>6948</v>
      </c>
      <c r="B913" t="s">
        <v>7043</v>
      </c>
      <c r="C913" t="s">
        <v>7044</v>
      </c>
      <c r="D913" t="s">
        <v>7045</v>
      </c>
    </row>
    <row r="914" spans="1:4">
      <c r="A914" s="77" t="s">
        <v>6948</v>
      </c>
      <c r="B914" s="77" t="s">
        <v>7248</v>
      </c>
      <c r="C914" s="77" t="s">
        <v>7249</v>
      </c>
      <c r="D914" s="77" t="s">
        <v>7250</v>
      </c>
    </row>
    <row r="915" spans="1:4">
      <c r="A915" t="s">
        <v>6948</v>
      </c>
      <c r="B915" t="s">
        <v>7156</v>
      </c>
      <c r="C915" t="s">
        <v>7154</v>
      </c>
      <c r="D915" t="s">
        <v>6957</v>
      </c>
    </row>
    <row r="916" spans="1:4">
      <c r="A916" s="77" t="s">
        <v>6948</v>
      </c>
      <c r="B916" s="77" t="s">
        <v>7065</v>
      </c>
      <c r="C916" s="77" t="s">
        <v>7066</v>
      </c>
      <c r="D916" s="77" t="s">
        <v>6957</v>
      </c>
    </row>
    <row r="917" spans="1:4">
      <c r="A917" t="s">
        <v>6948</v>
      </c>
      <c r="B917" t="s">
        <v>7159</v>
      </c>
      <c r="C917" t="s">
        <v>7160</v>
      </c>
      <c r="D917" t="s">
        <v>6957</v>
      </c>
    </row>
    <row r="918" spans="1:4">
      <c r="A918" s="77" t="s">
        <v>6948</v>
      </c>
      <c r="B918" s="77" t="s">
        <v>7274</v>
      </c>
      <c r="C918" s="77" t="s">
        <v>7275</v>
      </c>
      <c r="D918" s="77" t="s">
        <v>7276</v>
      </c>
    </row>
    <row r="919" spans="1:4">
      <c r="A919" t="s">
        <v>6948</v>
      </c>
      <c r="B919" t="s">
        <v>7222</v>
      </c>
      <c r="C919" t="s">
        <v>7223</v>
      </c>
      <c r="D919" t="s">
        <v>7025</v>
      </c>
    </row>
    <row r="920" spans="1:4">
      <c r="A920" s="77" t="s">
        <v>6948</v>
      </c>
      <c r="B920" s="77" t="s">
        <v>7131</v>
      </c>
      <c r="C920" s="77" t="s">
        <v>7132</v>
      </c>
      <c r="D920" s="77" t="s">
        <v>7133</v>
      </c>
    </row>
    <row r="921" spans="1:4">
      <c r="A921" t="s">
        <v>6948</v>
      </c>
      <c r="B921" t="s">
        <v>6992</v>
      </c>
      <c r="C921" t="s">
        <v>6993</v>
      </c>
      <c r="D921" t="s">
        <v>6362</v>
      </c>
    </row>
    <row r="922" spans="1:4">
      <c r="A922" s="77" t="s">
        <v>6948</v>
      </c>
      <c r="B922" s="77" t="s">
        <v>7150</v>
      </c>
      <c r="C922" s="77" t="s">
        <v>7151</v>
      </c>
      <c r="D922" s="77" t="s">
        <v>7152</v>
      </c>
    </row>
    <row r="923" spans="1:4">
      <c r="A923" t="s">
        <v>6948</v>
      </c>
      <c r="B923" t="s">
        <v>7163</v>
      </c>
      <c r="C923" t="s">
        <v>7164</v>
      </c>
      <c r="D923" t="s">
        <v>7136</v>
      </c>
    </row>
    <row r="924" spans="1:4">
      <c r="A924" s="77" t="s">
        <v>6948</v>
      </c>
      <c r="B924" s="77" t="s">
        <v>7254</v>
      </c>
      <c r="C924" s="77" t="s">
        <v>7255</v>
      </c>
      <c r="D924" s="77" t="s">
        <v>6954</v>
      </c>
    </row>
    <row r="925" spans="1:4">
      <c r="A925" t="s">
        <v>6948</v>
      </c>
      <c r="B925" t="s">
        <v>7169</v>
      </c>
      <c r="C925" t="s">
        <v>7168</v>
      </c>
      <c r="D925" t="s">
        <v>6957</v>
      </c>
    </row>
    <row r="926" spans="1:4">
      <c r="A926" s="77" t="s">
        <v>6948</v>
      </c>
      <c r="B926" s="77" t="s">
        <v>7170</v>
      </c>
      <c r="C926" s="77" t="s">
        <v>7171</v>
      </c>
      <c r="D926" s="77" t="s">
        <v>6951</v>
      </c>
    </row>
    <row r="927" spans="1:4">
      <c r="A927" t="s">
        <v>6948</v>
      </c>
      <c r="B927" t="s">
        <v>7086</v>
      </c>
      <c r="C927" t="s">
        <v>7087</v>
      </c>
      <c r="D927" t="s">
        <v>7045</v>
      </c>
    </row>
    <row r="928" spans="1:4">
      <c r="A928" s="77" t="s">
        <v>6948</v>
      </c>
      <c r="B928" s="77" t="s">
        <v>7175</v>
      </c>
      <c r="C928" s="77" t="s">
        <v>7176</v>
      </c>
      <c r="D928" s="77" t="s">
        <v>6951</v>
      </c>
    </row>
    <row r="929" spans="1:4">
      <c r="A929" t="s">
        <v>6948</v>
      </c>
      <c r="B929" t="s">
        <v>7179</v>
      </c>
      <c r="C929" t="s">
        <v>7178</v>
      </c>
      <c r="D929" t="s">
        <v>7180</v>
      </c>
    </row>
    <row r="930" spans="1:4">
      <c r="A930" s="77" t="s">
        <v>6948</v>
      </c>
      <c r="B930" s="77" t="s">
        <v>7185</v>
      </c>
      <c r="C930" s="77" t="s">
        <v>7186</v>
      </c>
      <c r="D930" s="77" t="s">
        <v>6954</v>
      </c>
    </row>
    <row r="931" spans="1:4">
      <c r="A931" t="s">
        <v>6948</v>
      </c>
      <c r="B931" t="s">
        <v>7216</v>
      </c>
      <c r="C931" t="s">
        <v>7217</v>
      </c>
      <c r="D931" t="s">
        <v>6957</v>
      </c>
    </row>
    <row r="932" spans="1:4">
      <c r="A932" s="77" t="s">
        <v>6948</v>
      </c>
      <c r="B932" s="77" t="s">
        <v>7214</v>
      </c>
      <c r="C932" s="77" t="s">
        <v>7215</v>
      </c>
      <c r="D932" s="77" t="s">
        <v>6957</v>
      </c>
    </row>
    <row r="933" spans="1:4">
      <c r="A933" t="s">
        <v>6948</v>
      </c>
      <c r="B933" t="s">
        <v>7195</v>
      </c>
      <c r="C933" t="s">
        <v>7196</v>
      </c>
      <c r="D933" t="s">
        <v>6957</v>
      </c>
    </row>
    <row r="934" spans="1:4">
      <c r="A934" s="77" t="s">
        <v>6948</v>
      </c>
      <c r="B934" s="77" t="s">
        <v>7199</v>
      </c>
      <c r="C934" s="77" t="s">
        <v>7198</v>
      </c>
      <c r="D934" s="77" t="s">
        <v>6957</v>
      </c>
    </row>
    <row r="935" spans="1:4">
      <c r="A935" t="s">
        <v>6948</v>
      </c>
      <c r="B935" t="s">
        <v>7181</v>
      </c>
      <c r="C935" t="s">
        <v>7182</v>
      </c>
    </row>
    <row r="936" spans="1:4">
      <c r="A936" s="77" t="s">
        <v>6948</v>
      </c>
      <c r="B936" s="77" t="s">
        <v>6949</v>
      </c>
      <c r="C936" s="77" t="s">
        <v>6950</v>
      </c>
      <c r="D936" s="77" t="s">
        <v>6951</v>
      </c>
    </row>
    <row r="937" spans="1:4">
      <c r="A937" t="s">
        <v>6948</v>
      </c>
      <c r="B937" t="s">
        <v>7059</v>
      </c>
      <c r="C937" t="s">
        <v>7056</v>
      </c>
      <c r="D937" t="s">
        <v>6968</v>
      </c>
    </row>
    <row r="938" spans="1:4">
      <c r="A938" s="77" t="s">
        <v>6948</v>
      </c>
      <c r="B938" s="77" t="s">
        <v>7161</v>
      </c>
      <c r="C938" s="77" t="s">
        <v>7162</v>
      </c>
      <c r="D938" s="77" t="s">
        <v>7075</v>
      </c>
    </row>
    <row r="939" spans="1:4">
      <c r="A939" t="s">
        <v>6948</v>
      </c>
      <c r="B939" t="s">
        <v>7144</v>
      </c>
      <c r="C939" t="s">
        <v>7145</v>
      </c>
      <c r="D939" t="s">
        <v>6988</v>
      </c>
    </row>
    <row r="940" spans="1:4">
      <c r="A940" s="77" t="s">
        <v>6948</v>
      </c>
      <c r="B940" s="77" t="s">
        <v>7157</v>
      </c>
      <c r="C940" s="77" t="s">
        <v>7158</v>
      </c>
      <c r="D940" s="77" t="s">
        <v>6988</v>
      </c>
    </row>
    <row r="941" spans="1:4">
      <c r="A941" t="s">
        <v>6948</v>
      </c>
      <c r="B941" t="s">
        <v>7256</v>
      </c>
      <c r="C941" t="s">
        <v>7257</v>
      </c>
      <c r="D941" t="s">
        <v>7258</v>
      </c>
    </row>
    <row r="942" spans="1:4">
      <c r="A942" s="77" t="s">
        <v>6948</v>
      </c>
      <c r="B942" s="77" t="s">
        <v>7206</v>
      </c>
      <c r="C942" s="77" t="s">
        <v>7203</v>
      </c>
      <c r="D942" s="77" t="s">
        <v>7045</v>
      </c>
    </row>
    <row r="943" spans="1:4">
      <c r="A943" t="s">
        <v>6948</v>
      </c>
      <c r="B943" t="s">
        <v>7259</v>
      </c>
      <c r="C943" t="s">
        <v>7257</v>
      </c>
      <c r="D943" t="s">
        <v>6553</v>
      </c>
    </row>
    <row r="944" spans="1:4">
      <c r="A944" s="77" t="s">
        <v>6948</v>
      </c>
      <c r="B944" s="77" t="s">
        <v>7208</v>
      </c>
      <c r="C944" s="77" t="s">
        <v>7209</v>
      </c>
      <c r="D944" s="77" t="s">
        <v>6957</v>
      </c>
    </row>
    <row r="945" spans="1:4">
      <c r="A945" t="s">
        <v>6948</v>
      </c>
      <c r="B945" t="s">
        <v>7224</v>
      </c>
      <c r="C945" t="s">
        <v>7221</v>
      </c>
      <c r="D945" t="s">
        <v>6954</v>
      </c>
    </row>
    <row r="946" spans="1:4">
      <c r="A946" s="77" t="s">
        <v>6948</v>
      </c>
      <c r="B946" s="77" t="s">
        <v>7241</v>
      </c>
      <c r="C946" s="77" t="s">
        <v>7240</v>
      </c>
      <c r="D946" s="77" t="s">
        <v>6390</v>
      </c>
    </row>
    <row r="947" spans="1:4">
      <c r="A947" t="s">
        <v>6948</v>
      </c>
      <c r="B947" t="s">
        <v>7218</v>
      </c>
      <c r="C947" t="s">
        <v>7219</v>
      </c>
      <c r="D947" t="s">
        <v>7091</v>
      </c>
    </row>
    <row r="948" spans="1:4">
      <c r="A948" s="77" t="s">
        <v>6948</v>
      </c>
      <c r="B948" s="77" t="s">
        <v>7118</v>
      </c>
      <c r="C948" s="77" t="s">
        <v>7112</v>
      </c>
      <c r="D948" s="77" t="s">
        <v>6957</v>
      </c>
    </row>
    <row r="949" spans="1:4">
      <c r="A949" t="s">
        <v>6948</v>
      </c>
      <c r="B949" t="s">
        <v>6955</v>
      </c>
      <c r="C949" t="s">
        <v>6956</v>
      </c>
      <c r="D949" t="s">
        <v>6957</v>
      </c>
    </row>
    <row r="950" spans="1:4">
      <c r="A950" s="77" t="s">
        <v>6948</v>
      </c>
      <c r="B950" s="77" t="s">
        <v>7096</v>
      </c>
      <c r="C950" s="77" t="s">
        <v>7097</v>
      </c>
      <c r="D950" s="77" t="s">
        <v>7098</v>
      </c>
    </row>
    <row r="951" spans="1:4">
      <c r="A951" t="s">
        <v>6948</v>
      </c>
      <c r="B951" t="s">
        <v>7076</v>
      </c>
      <c r="C951" t="s">
        <v>7077</v>
      </c>
      <c r="D951" t="s">
        <v>6951</v>
      </c>
    </row>
    <row r="952" spans="1:4">
      <c r="A952" s="77" t="s">
        <v>6948</v>
      </c>
      <c r="B952" s="77" t="s">
        <v>6969</v>
      </c>
      <c r="C952" s="77" t="s">
        <v>6967</v>
      </c>
      <c r="D952" s="77" t="s">
        <v>6970</v>
      </c>
    </row>
    <row r="953" spans="1:4">
      <c r="A953" t="s">
        <v>6948</v>
      </c>
      <c r="B953" t="s">
        <v>7234</v>
      </c>
      <c r="C953" t="s">
        <v>7235</v>
      </c>
      <c r="D953" t="s">
        <v>6957</v>
      </c>
    </row>
    <row r="954" spans="1:4">
      <c r="A954" s="77" t="s">
        <v>6948</v>
      </c>
      <c r="B954" s="77" t="s">
        <v>7242</v>
      </c>
      <c r="C954" s="77" t="s">
        <v>7240</v>
      </c>
      <c r="D954" s="77" t="s">
        <v>7243</v>
      </c>
    </row>
    <row r="955" spans="1:4">
      <c r="A955" t="s">
        <v>6948</v>
      </c>
      <c r="B955" t="s">
        <v>7244</v>
      </c>
      <c r="C955" t="s">
        <v>7245</v>
      </c>
      <c r="D955" t="s">
        <v>6954</v>
      </c>
    </row>
    <row r="956" spans="1:4">
      <c r="A956" s="77" t="s">
        <v>6948</v>
      </c>
      <c r="B956" s="77" t="s">
        <v>7246</v>
      </c>
      <c r="C956" s="77" t="s">
        <v>7247</v>
      </c>
      <c r="D956" s="77" t="s">
        <v>6957</v>
      </c>
    </row>
    <row r="957" spans="1:4">
      <c r="A957" t="s">
        <v>6948</v>
      </c>
      <c r="B957" t="s">
        <v>7251</v>
      </c>
      <c r="C957" t="s">
        <v>7249</v>
      </c>
      <c r="D957" t="s">
        <v>6954</v>
      </c>
    </row>
    <row r="958" spans="1:4">
      <c r="A958" s="77" t="s">
        <v>6948</v>
      </c>
      <c r="B958" s="77" t="s">
        <v>7088</v>
      </c>
      <c r="C958" s="77" t="s">
        <v>7087</v>
      </c>
      <c r="D958" s="77" t="s">
        <v>6970</v>
      </c>
    </row>
    <row r="959" spans="1:4">
      <c r="A959" t="s">
        <v>6948</v>
      </c>
      <c r="B959" t="s">
        <v>7207</v>
      </c>
      <c r="C959" t="s">
        <v>7203</v>
      </c>
    </row>
    <row r="960" spans="1:4">
      <c r="A960" s="77" t="s">
        <v>6948</v>
      </c>
      <c r="B960" s="77" t="s">
        <v>7264</v>
      </c>
      <c r="C960" s="77" t="s">
        <v>7265</v>
      </c>
      <c r="D960" s="77" t="s">
        <v>7045</v>
      </c>
    </row>
    <row r="961" spans="1:4">
      <c r="A961" t="s">
        <v>6948</v>
      </c>
      <c r="B961" t="s">
        <v>7268</v>
      </c>
      <c r="C961" t="s">
        <v>7269</v>
      </c>
      <c r="D961" t="s">
        <v>6954</v>
      </c>
    </row>
    <row r="962" spans="1:4">
      <c r="A962" s="77" t="s">
        <v>6948</v>
      </c>
      <c r="B962" s="77" t="s">
        <v>7270</v>
      </c>
      <c r="C962" s="77" t="s">
        <v>7271</v>
      </c>
      <c r="D962" s="77" t="s">
        <v>6988</v>
      </c>
    </row>
    <row r="963" spans="1:4">
      <c r="A963" t="s">
        <v>6948</v>
      </c>
      <c r="B963" t="s">
        <v>7277</v>
      </c>
      <c r="C963" t="s">
        <v>7275</v>
      </c>
      <c r="D963" t="s">
        <v>6957</v>
      </c>
    </row>
    <row r="964" spans="1:4">
      <c r="A964" s="77" t="s">
        <v>6948</v>
      </c>
      <c r="B964" s="77" t="s">
        <v>7278</v>
      </c>
      <c r="C964" s="77" t="s">
        <v>7279</v>
      </c>
      <c r="D964" s="77" t="s">
        <v>6954</v>
      </c>
    </row>
    <row r="965" spans="1:4">
      <c r="A965" t="s">
        <v>6948</v>
      </c>
      <c r="B965" t="s">
        <v>7280</v>
      </c>
      <c r="C965" t="s">
        <v>7281</v>
      </c>
      <c r="D965" t="s">
        <v>6954</v>
      </c>
    </row>
    <row r="966" spans="1:4">
      <c r="A966" s="77" t="s">
        <v>6948</v>
      </c>
      <c r="B966" s="77" t="s">
        <v>7284</v>
      </c>
      <c r="C966" s="77" t="s">
        <v>7283</v>
      </c>
      <c r="D966" s="77" t="s">
        <v>6954</v>
      </c>
    </row>
    <row r="967" spans="1:4">
      <c r="A967" t="s">
        <v>6948</v>
      </c>
      <c r="B967" t="s">
        <v>7285</v>
      </c>
      <c r="C967" t="s">
        <v>7286</v>
      </c>
      <c r="D967" t="s">
        <v>7287</v>
      </c>
    </row>
    <row r="968" spans="1:4">
      <c r="A968" s="77" t="s">
        <v>6948</v>
      </c>
      <c r="B968" s="77" t="s">
        <v>7288</v>
      </c>
      <c r="C968" s="77" t="s">
        <v>7286</v>
      </c>
      <c r="D968" s="77" t="s">
        <v>7098</v>
      </c>
    </row>
    <row r="969" spans="1:4">
      <c r="A969" t="s">
        <v>6948</v>
      </c>
      <c r="B969" t="s">
        <v>7289</v>
      </c>
      <c r="C969" t="s">
        <v>7290</v>
      </c>
      <c r="D969" t="s">
        <v>7025</v>
      </c>
    </row>
    <row r="970" spans="1:4">
      <c r="A970" s="77" t="s">
        <v>7291</v>
      </c>
      <c r="B970" s="77" t="s">
        <v>7292</v>
      </c>
      <c r="C970" s="77" t="s">
        <v>7293</v>
      </c>
      <c r="D970" s="77" t="s">
        <v>6866</v>
      </c>
    </row>
    <row r="971" spans="1:4">
      <c r="A971" t="s">
        <v>7291</v>
      </c>
      <c r="B971" t="s">
        <v>7294</v>
      </c>
      <c r="C971" t="s">
        <v>7295</v>
      </c>
      <c r="D971" t="s">
        <v>6866</v>
      </c>
    </row>
    <row r="972" spans="1:4">
      <c r="A972" s="77" t="s">
        <v>7291</v>
      </c>
      <c r="B972" s="77" t="s">
        <v>7296</v>
      </c>
      <c r="C972" s="77" t="s">
        <v>7297</v>
      </c>
      <c r="D972" s="77"/>
    </row>
    <row r="973" spans="1:4">
      <c r="A973" t="s">
        <v>7291</v>
      </c>
      <c r="B973" t="s">
        <v>7305</v>
      </c>
      <c r="C973" t="s">
        <v>7306</v>
      </c>
    </row>
    <row r="974" spans="1:4">
      <c r="A974" s="77" t="s">
        <v>7291</v>
      </c>
      <c r="B974" s="77" t="s">
        <v>7308</v>
      </c>
      <c r="C974" s="77" t="s">
        <v>7309</v>
      </c>
      <c r="D974" s="77" t="s">
        <v>6866</v>
      </c>
    </row>
    <row r="975" spans="1:4">
      <c r="A975" t="s">
        <v>7291</v>
      </c>
      <c r="B975" t="s">
        <v>7454</v>
      </c>
      <c r="C975" t="s">
        <v>7455</v>
      </c>
      <c r="D975" t="s">
        <v>7456</v>
      </c>
    </row>
    <row r="976" spans="1:4">
      <c r="A976" s="77" t="s">
        <v>7291</v>
      </c>
      <c r="B976" s="77" t="s">
        <v>7348</v>
      </c>
      <c r="C976" s="77" t="s">
        <v>7349</v>
      </c>
      <c r="D976" s="77"/>
    </row>
    <row r="977" spans="1:4">
      <c r="A977" t="s">
        <v>7291</v>
      </c>
      <c r="B977" t="s">
        <v>7310</v>
      </c>
      <c r="C977" t="s">
        <v>7311</v>
      </c>
    </row>
    <row r="978" spans="1:4">
      <c r="A978" s="77" t="s">
        <v>7291</v>
      </c>
      <c r="B978" s="77" t="s">
        <v>7299</v>
      </c>
      <c r="C978" s="77" t="s">
        <v>7300</v>
      </c>
      <c r="D978" s="77" t="s">
        <v>7301</v>
      </c>
    </row>
    <row r="979" spans="1:4">
      <c r="A979" t="s">
        <v>7291</v>
      </c>
      <c r="B979" t="s">
        <v>7312</v>
      </c>
      <c r="C979" t="s">
        <v>7313</v>
      </c>
    </row>
    <row r="980" spans="1:4">
      <c r="A980" s="77" t="s">
        <v>7291</v>
      </c>
      <c r="B980" s="77" t="s">
        <v>7322</v>
      </c>
      <c r="C980" s="77" t="s">
        <v>7323</v>
      </c>
      <c r="D980" s="77"/>
    </row>
    <row r="981" spans="1:4">
      <c r="A981" t="s">
        <v>7291</v>
      </c>
      <c r="B981" t="s">
        <v>7324</v>
      </c>
      <c r="C981" t="s">
        <v>7325</v>
      </c>
      <c r="D981" t="s">
        <v>7326</v>
      </c>
    </row>
    <row r="982" spans="1:4">
      <c r="A982" s="77" t="s">
        <v>7291</v>
      </c>
      <c r="B982" s="77" t="s">
        <v>7327</v>
      </c>
      <c r="C982" s="77" t="s">
        <v>7328</v>
      </c>
      <c r="D982" s="77" t="s">
        <v>6866</v>
      </c>
    </row>
    <row r="983" spans="1:4">
      <c r="A983" t="s">
        <v>7291</v>
      </c>
      <c r="B983" t="s">
        <v>7329</v>
      </c>
      <c r="C983" t="s">
        <v>7330</v>
      </c>
    </row>
    <row r="984" spans="1:4">
      <c r="A984" s="77" t="s">
        <v>7291</v>
      </c>
      <c r="B984" s="77" t="s">
        <v>7331</v>
      </c>
      <c r="C984" s="77" t="s">
        <v>7332</v>
      </c>
      <c r="D984" s="77" t="s">
        <v>6866</v>
      </c>
    </row>
    <row r="985" spans="1:4">
      <c r="A985" t="s">
        <v>7291</v>
      </c>
      <c r="B985" t="s">
        <v>7419</v>
      </c>
      <c r="C985" t="s">
        <v>7420</v>
      </c>
      <c r="D985" t="s">
        <v>7421</v>
      </c>
    </row>
    <row r="986" spans="1:4">
      <c r="A986" s="77" t="s">
        <v>7291</v>
      </c>
      <c r="B986" s="77" t="s">
        <v>7367</v>
      </c>
      <c r="C986" s="77" t="s">
        <v>7368</v>
      </c>
      <c r="D986" s="77" t="s">
        <v>7326</v>
      </c>
    </row>
    <row r="987" spans="1:4">
      <c r="A987" t="s">
        <v>7291</v>
      </c>
      <c r="B987" t="s">
        <v>7333</v>
      </c>
      <c r="C987" t="s">
        <v>7334</v>
      </c>
      <c r="D987" t="s">
        <v>6866</v>
      </c>
    </row>
    <row r="988" spans="1:4">
      <c r="A988" s="77" t="s">
        <v>7291</v>
      </c>
      <c r="B988" s="77" t="s">
        <v>7335</v>
      </c>
      <c r="C988" s="77" t="s">
        <v>7336</v>
      </c>
      <c r="D988" s="77"/>
    </row>
    <row r="989" spans="1:4">
      <c r="A989" t="s">
        <v>7291</v>
      </c>
      <c r="B989" t="s">
        <v>7427</v>
      </c>
      <c r="C989" t="s">
        <v>7428</v>
      </c>
      <c r="D989" t="s">
        <v>6866</v>
      </c>
    </row>
    <row r="990" spans="1:4">
      <c r="A990" s="77" t="s">
        <v>7291</v>
      </c>
      <c r="B990" s="77" t="s">
        <v>7444</v>
      </c>
      <c r="C990" s="77" t="s">
        <v>7445</v>
      </c>
      <c r="D990" s="77" t="s">
        <v>6866</v>
      </c>
    </row>
    <row r="991" spans="1:4">
      <c r="A991" t="s">
        <v>7291</v>
      </c>
      <c r="B991" t="s">
        <v>7340</v>
      </c>
      <c r="C991" t="s">
        <v>7341</v>
      </c>
      <c r="D991" t="s">
        <v>7326</v>
      </c>
    </row>
    <row r="992" spans="1:4">
      <c r="A992" s="77" t="s">
        <v>7291</v>
      </c>
      <c r="B992" s="77" t="s">
        <v>7342</v>
      </c>
      <c r="C992" s="77" t="s">
        <v>7343</v>
      </c>
      <c r="D992" s="77" t="s">
        <v>7318</v>
      </c>
    </row>
    <row r="993" spans="1:4">
      <c r="A993" t="s">
        <v>7291</v>
      </c>
      <c r="B993" t="s">
        <v>7345</v>
      </c>
      <c r="C993" t="s">
        <v>7346</v>
      </c>
      <c r="D993" t="s">
        <v>6866</v>
      </c>
    </row>
    <row r="994" spans="1:4">
      <c r="A994" s="77" t="s">
        <v>7291</v>
      </c>
      <c r="B994" s="77" t="s">
        <v>7347</v>
      </c>
      <c r="C994" s="77" t="s">
        <v>7346</v>
      </c>
      <c r="D994" s="77" t="s">
        <v>6866</v>
      </c>
    </row>
    <row r="995" spans="1:4">
      <c r="A995" t="s">
        <v>7291</v>
      </c>
      <c r="B995" t="s">
        <v>7319</v>
      </c>
      <c r="C995" t="s">
        <v>7320</v>
      </c>
    </row>
    <row r="996" spans="1:4">
      <c r="A996" s="77" t="s">
        <v>7291</v>
      </c>
      <c r="B996" s="77" t="s">
        <v>7350</v>
      </c>
      <c r="C996" s="77" t="s">
        <v>7351</v>
      </c>
      <c r="D996" s="77" t="s">
        <v>6866</v>
      </c>
    </row>
    <row r="997" spans="1:4">
      <c r="A997" t="s">
        <v>7291</v>
      </c>
      <c r="B997" t="s">
        <v>7450</v>
      </c>
      <c r="C997" t="s">
        <v>7451</v>
      </c>
    </row>
    <row r="998" spans="1:4">
      <c r="A998" s="77" t="s">
        <v>7291</v>
      </c>
      <c r="B998" s="77" t="s">
        <v>7352</v>
      </c>
      <c r="C998" s="77" t="s">
        <v>7353</v>
      </c>
      <c r="D998" s="77"/>
    </row>
    <row r="999" spans="1:4">
      <c r="A999" t="s">
        <v>7291</v>
      </c>
      <c r="B999" t="s">
        <v>7354</v>
      </c>
      <c r="C999" t="s">
        <v>7355</v>
      </c>
    </row>
    <row r="1000" spans="1:4">
      <c r="A1000" s="77" t="s">
        <v>7291</v>
      </c>
      <c r="B1000" s="77" t="s">
        <v>7356</v>
      </c>
      <c r="C1000" s="77" t="s">
        <v>7357</v>
      </c>
      <c r="D1000" s="77"/>
    </row>
    <row r="1001" spans="1:4">
      <c r="A1001" t="s">
        <v>7291</v>
      </c>
      <c r="B1001" t="s">
        <v>7358</v>
      </c>
      <c r="C1001" t="s">
        <v>7357</v>
      </c>
    </row>
    <row r="1002" spans="1:4">
      <c r="A1002" s="77" t="s">
        <v>7291</v>
      </c>
      <c r="B1002" s="77" t="s">
        <v>7369</v>
      </c>
      <c r="C1002" s="77" t="s">
        <v>7370</v>
      </c>
      <c r="D1002" s="77" t="s">
        <v>6866</v>
      </c>
    </row>
    <row r="1003" spans="1:4">
      <c r="A1003" t="s">
        <v>7291</v>
      </c>
      <c r="B1003" t="s">
        <v>7359</v>
      </c>
      <c r="C1003" t="s">
        <v>7357</v>
      </c>
    </row>
    <row r="1004" spans="1:4">
      <c r="A1004" s="77" t="s">
        <v>7291</v>
      </c>
      <c r="B1004" s="77" t="s">
        <v>7361</v>
      </c>
      <c r="C1004" s="77" t="s">
        <v>7362</v>
      </c>
      <c r="D1004" s="77" t="s">
        <v>6866</v>
      </c>
    </row>
    <row r="1005" spans="1:4">
      <c r="A1005" t="s">
        <v>7291</v>
      </c>
      <c r="B1005" t="s">
        <v>7363</v>
      </c>
      <c r="C1005" t="s">
        <v>7364</v>
      </c>
      <c r="D1005" t="s">
        <v>6866</v>
      </c>
    </row>
    <row r="1006" spans="1:4">
      <c r="A1006" s="77" t="s">
        <v>7291</v>
      </c>
      <c r="B1006" s="77" t="s">
        <v>7344</v>
      </c>
      <c r="C1006" s="77" t="s">
        <v>7343</v>
      </c>
      <c r="D1006" s="77" t="s">
        <v>7301</v>
      </c>
    </row>
    <row r="1007" spans="1:4">
      <c r="A1007" t="s">
        <v>7291</v>
      </c>
      <c r="B1007" t="s">
        <v>7302</v>
      </c>
      <c r="C1007" t="s">
        <v>7303</v>
      </c>
    </row>
    <row r="1008" spans="1:4">
      <c r="A1008" s="77" t="s">
        <v>7291</v>
      </c>
      <c r="B1008" s="77" t="s">
        <v>7371</v>
      </c>
      <c r="C1008" s="77" t="s">
        <v>7372</v>
      </c>
      <c r="D1008" s="77" t="s">
        <v>7373</v>
      </c>
    </row>
    <row r="1009" spans="1:4">
      <c r="A1009" t="s">
        <v>7291</v>
      </c>
      <c r="B1009" t="s">
        <v>7407</v>
      </c>
      <c r="C1009" t="s">
        <v>7408</v>
      </c>
      <c r="D1009" t="s">
        <v>7326</v>
      </c>
    </row>
    <row r="1010" spans="1:4">
      <c r="A1010" s="77" t="s">
        <v>7291</v>
      </c>
      <c r="B1010" s="77" t="s">
        <v>7374</v>
      </c>
      <c r="C1010" s="77" t="s">
        <v>7375</v>
      </c>
      <c r="D1010" s="77" t="s">
        <v>7373</v>
      </c>
    </row>
    <row r="1011" spans="1:4">
      <c r="A1011" t="s">
        <v>7291</v>
      </c>
      <c r="B1011" t="s">
        <v>7376</v>
      </c>
      <c r="C1011" t="s">
        <v>7377</v>
      </c>
      <c r="D1011" t="s">
        <v>7373</v>
      </c>
    </row>
    <row r="1012" spans="1:4">
      <c r="A1012" s="77" t="s">
        <v>7291</v>
      </c>
      <c r="B1012" s="77" t="s">
        <v>7378</v>
      </c>
      <c r="C1012" s="77" t="s">
        <v>7379</v>
      </c>
      <c r="D1012" s="77" t="s">
        <v>6866</v>
      </c>
    </row>
    <row r="1013" spans="1:4">
      <c r="A1013" t="s">
        <v>7291</v>
      </c>
      <c r="B1013" t="s">
        <v>7380</v>
      </c>
      <c r="C1013" t="s">
        <v>7381</v>
      </c>
    </row>
    <row r="1014" spans="1:4">
      <c r="A1014" s="77" t="s">
        <v>7291</v>
      </c>
      <c r="B1014" s="77" t="s">
        <v>7382</v>
      </c>
      <c r="C1014" s="77" t="s">
        <v>7383</v>
      </c>
      <c r="D1014" s="77"/>
    </row>
    <row r="1015" spans="1:4">
      <c r="A1015" t="s">
        <v>7291</v>
      </c>
      <c r="B1015" t="s">
        <v>7316</v>
      </c>
      <c r="C1015" t="s">
        <v>7317</v>
      </c>
      <c r="D1015" t="s">
        <v>7318</v>
      </c>
    </row>
    <row r="1016" spans="1:4">
      <c r="A1016" s="77" t="s">
        <v>7291</v>
      </c>
      <c r="B1016" s="77" t="s">
        <v>7384</v>
      </c>
      <c r="C1016" s="77" t="s">
        <v>7385</v>
      </c>
      <c r="D1016" s="77" t="s">
        <v>7373</v>
      </c>
    </row>
    <row r="1017" spans="1:4">
      <c r="A1017" t="s">
        <v>7291</v>
      </c>
      <c r="B1017" t="s">
        <v>7466</v>
      </c>
      <c r="C1017" t="s">
        <v>7467</v>
      </c>
      <c r="D1017" t="s">
        <v>6866</v>
      </c>
    </row>
    <row r="1018" spans="1:4">
      <c r="A1018" s="77" t="s">
        <v>7291</v>
      </c>
      <c r="B1018" s="77" t="s">
        <v>7405</v>
      </c>
      <c r="C1018" s="77" t="s">
        <v>7406</v>
      </c>
      <c r="D1018" s="77"/>
    </row>
    <row r="1019" spans="1:4">
      <c r="A1019" t="s">
        <v>7291</v>
      </c>
      <c r="B1019" t="s">
        <v>7386</v>
      </c>
      <c r="C1019" t="s">
        <v>7387</v>
      </c>
    </row>
    <row r="1020" spans="1:4">
      <c r="A1020" s="77" t="s">
        <v>7291</v>
      </c>
      <c r="B1020" s="77" t="s">
        <v>7338</v>
      </c>
      <c r="C1020" s="77" t="s">
        <v>7336</v>
      </c>
      <c r="D1020" s="77" t="s">
        <v>7339</v>
      </c>
    </row>
    <row r="1021" spans="1:4">
      <c r="A1021" t="s">
        <v>7291</v>
      </c>
      <c r="B1021" t="s">
        <v>7388</v>
      </c>
      <c r="C1021" t="s">
        <v>7389</v>
      </c>
      <c r="D1021" t="s">
        <v>7318</v>
      </c>
    </row>
    <row r="1022" spans="1:4">
      <c r="A1022" s="77" t="s">
        <v>7291</v>
      </c>
      <c r="B1022" s="77" t="s">
        <v>7390</v>
      </c>
      <c r="C1022" s="77" t="s">
        <v>7391</v>
      </c>
      <c r="D1022" s="77"/>
    </row>
    <row r="1023" spans="1:4">
      <c r="A1023" t="s">
        <v>7291</v>
      </c>
      <c r="B1023" t="s">
        <v>7392</v>
      </c>
      <c r="C1023" t="s">
        <v>7393</v>
      </c>
      <c r="D1023" t="s">
        <v>7373</v>
      </c>
    </row>
    <row r="1024" spans="1:4">
      <c r="A1024" s="77" t="s">
        <v>7291</v>
      </c>
      <c r="B1024" s="77" t="s">
        <v>7394</v>
      </c>
      <c r="C1024" s="77" t="s">
        <v>7395</v>
      </c>
      <c r="D1024" s="77" t="s">
        <v>7326</v>
      </c>
    </row>
    <row r="1025" spans="1:4">
      <c r="A1025" t="s">
        <v>7291</v>
      </c>
      <c r="B1025" t="s">
        <v>7398</v>
      </c>
      <c r="C1025" t="s">
        <v>7399</v>
      </c>
    </row>
    <row r="1026" spans="1:4">
      <c r="A1026" s="77" t="s">
        <v>7291</v>
      </c>
      <c r="B1026" s="77" t="s">
        <v>7396</v>
      </c>
      <c r="C1026" s="77" t="s">
        <v>7397</v>
      </c>
      <c r="D1026" s="77" t="s">
        <v>7318</v>
      </c>
    </row>
    <row r="1027" spans="1:4">
      <c r="A1027" t="s">
        <v>7291</v>
      </c>
      <c r="B1027" t="s">
        <v>7400</v>
      </c>
      <c r="C1027" t="s">
        <v>7401</v>
      </c>
    </row>
    <row r="1028" spans="1:4">
      <c r="A1028" s="77" t="s">
        <v>7291</v>
      </c>
      <c r="B1028" s="77" t="s">
        <v>7402</v>
      </c>
      <c r="C1028" s="77" t="s">
        <v>7403</v>
      </c>
      <c r="D1028" s="77" t="s">
        <v>7404</v>
      </c>
    </row>
    <row r="1029" spans="1:4">
      <c r="A1029" t="s">
        <v>7291</v>
      </c>
      <c r="B1029" t="s">
        <v>7411</v>
      </c>
      <c r="C1029" t="s">
        <v>7412</v>
      </c>
      <c r="D1029" t="s">
        <v>6866</v>
      </c>
    </row>
    <row r="1030" spans="1:4">
      <c r="A1030" s="77" t="s">
        <v>7291</v>
      </c>
      <c r="B1030" s="77" t="s">
        <v>7461</v>
      </c>
      <c r="C1030" s="77" t="s">
        <v>7462</v>
      </c>
      <c r="D1030" s="77" t="s">
        <v>7301</v>
      </c>
    </row>
    <row r="1031" spans="1:4">
      <c r="A1031" t="s">
        <v>7291</v>
      </c>
      <c r="B1031" t="s">
        <v>7413</v>
      </c>
      <c r="C1031" t="s">
        <v>7414</v>
      </c>
    </row>
    <row r="1032" spans="1:4">
      <c r="A1032" s="77" t="s">
        <v>7291</v>
      </c>
      <c r="B1032" s="77" t="s">
        <v>7415</v>
      </c>
      <c r="C1032" s="77" t="s">
        <v>7416</v>
      </c>
      <c r="D1032" s="77" t="s">
        <v>6866</v>
      </c>
    </row>
    <row r="1033" spans="1:4">
      <c r="A1033" t="s">
        <v>7291</v>
      </c>
      <c r="B1033" t="s">
        <v>7417</v>
      </c>
      <c r="C1033" t="s">
        <v>7418</v>
      </c>
    </row>
    <row r="1034" spans="1:4">
      <c r="A1034" s="77" t="s">
        <v>7291</v>
      </c>
      <c r="B1034" s="77" t="s">
        <v>7422</v>
      </c>
      <c r="C1034" s="77" t="s">
        <v>7420</v>
      </c>
      <c r="D1034" s="77" t="s">
        <v>7318</v>
      </c>
    </row>
    <row r="1035" spans="1:4">
      <c r="A1035" t="s">
        <v>7291</v>
      </c>
      <c r="B1035" t="s">
        <v>7425</v>
      </c>
      <c r="C1035" t="s">
        <v>7426</v>
      </c>
    </row>
    <row r="1036" spans="1:4">
      <c r="A1036" s="77" t="s">
        <v>7291</v>
      </c>
      <c r="B1036" s="77" t="s">
        <v>7429</v>
      </c>
      <c r="C1036" s="77" t="s">
        <v>7430</v>
      </c>
      <c r="D1036" s="77"/>
    </row>
    <row r="1037" spans="1:4">
      <c r="A1037" t="s">
        <v>7291</v>
      </c>
      <c r="B1037" t="s">
        <v>7431</v>
      </c>
      <c r="C1037" t="s">
        <v>7432</v>
      </c>
    </row>
    <row r="1038" spans="1:4">
      <c r="A1038" s="77" t="s">
        <v>7291</v>
      </c>
      <c r="B1038" s="77" t="s">
        <v>7433</v>
      </c>
      <c r="C1038" s="77" t="s">
        <v>7434</v>
      </c>
      <c r="D1038" s="77"/>
    </row>
    <row r="1039" spans="1:4">
      <c r="A1039" t="s">
        <v>7291</v>
      </c>
      <c r="B1039" t="s">
        <v>7435</v>
      </c>
      <c r="C1039" t="s">
        <v>7436</v>
      </c>
    </row>
    <row r="1040" spans="1:4">
      <c r="A1040" s="77" t="s">
        <v>7291</v>
      </c>
      <c r="B1040" s="77" t="s">
        <v>7437</v>
      </c>
      <c r="C1040" s="77" t="s">
        <v>7436</v>
      </c>
      <c r="D1040" s="77" t="s">
        <v>6866</v>
      </c>
    </row>
    <row r="1041" spans="1:4">
      <c r="A1041" t="s">
        <v>7291</v>
      </c>
      <c r="B1041" t="s">
        <v>7438</v>
      </c>
      <c r="C1041" t="s">
        <v>7439</v>
      </c>
    </row>
    <row r="1042" spans="1:4">
      <c r="A1042" s="77" t="s">
        <v>7291</v>
      </c>
      <c r="B1042" s="77" t="s">
        <v>7440</v>
      </c>
      <c r="C1042" s="77" t="s">
        <v>7441</v>
      </c>
      <c r="D1042" s="77"/>
    </row>
    <row r="1043" spans="1:4">
      <c r="A1043" t="s">
        <v>7291</v>
      </c>
      <c r="B1043" t="s">
        <v>7446</v>
      </c>
      <c r="C1043" t="s">
        <v>7447</v>
      </c>
      <c r="D1043" t="s">
        <v>7318</v>
      </c>
    </row>
    <row r="1044" spans="1:4">
      <c r="A1044" s="77" t="s">
        <v>7291</v>
      </c>
      <c r="B1044" s="77" t="s">
        <v>7448</v>
      </c>
      <c r="C1044" s="77" t="s">
        <v>7449</v>
      </c>
      <c r="D1044" s="77"/>
    </row>
    <row r="1045" spans="1:4">
      <c r="A1045" t="s">
        <v>7291</v>
      </c>
      <c r="B1045" t="s">
        <v>7409</v>
      </c>
      <c r="C1045" t="s">
        <v>7410</v>
      </c>
      <c r="D1045" t="s">
        <v>7373</v>
      </c>
    </row>
    <row r="1046" spans="1:4">
      <c r="A1046" s="77" t="s">
        <v>7291</v>
      </c>
      <c r="B1046" s="77" t="s">
        <v>7452</v>
      </c>
      <c r="C1046" s="77" t="s">
        <v>7453</v>
      </c>
      <c r="D1046" s="77"/>
    </row>
    <row r="1047" spans="1:4">
      <c r="A1047" t="s">
        <v>7291</v>
      </c>
      <c r="B1047" t="s">
        <v>7457</v>
      </c>
      <c r="C1047" t="s">
        <v>7458</v>
      </c>
    </row>
    <row r="1048" spans="1:4">
      <c r="A1048" s="77" t="s">
        <v>7291</v>
      </c>
      <c r="B1048" s="77" t="s">
        <v>7459</v>
      </c>
      <c r="C1048" s="77" t="s">
        <v>7460</v>
      </c>
      <c r="D1048" s="77" t="s">
        <v>7318</v>
      </c>
    </row>
    <row r="1049" spans="1:4">
      <c r="A1049" t="s">
        <v>7291</v>
      </c>
      <c r="B1049" t="s">
        <v>7463</v>
      </c>
      <c r="C1049" t="s">
        <v>7462</v>
      </c>
    </row>
    <row r="1050" spans="1:4">
      <c r="A1050" s="77" t="s">
        <v>7291</v>
      </c>
      <c r="B1050" s="77" t="s">
        <v>7314</v>
      </c>
      <c r="C1050" s="77" t="s">
        <v>7315</v>
      </c>
      <c r="D1050" s="77" t="s">
        <v>6866</v>
      </c>
    </row>
    <row r="1051" spans="1:4">
      <c r="A1051" t="s">
        <v>7291</v>
      </c>
      <c r="B1051" t="s">
        <v>7423</v>
      </c>
      <c r="C1051" t="s">
        <v>7420</v>
      </c>
      <c r="D1051" t="s">
        <v>7424</v>
      </c>
    </row>
    <row r="1052" spans="1:4">
      <c r="A1052" s="77" t="s">
        <v>7291</v>
      </c>
      <c r="B1052" s="77" t="s">
        <v>7464</v>
      </c>
      <c r="C1052" s="77" t="s">
        <v>7465</v>
      </c>
      <c r="D1052" s="77"/>
    </row>
    <row r="1053" spans="1:4">
      <c r="A1053" t="s">
        <v>7291</v>
      </c>
      <c r="B1053" t="s">
        <v>7365</v>
      </c>
      <c r="C1053" t="s">
        <v>7366</v>
      </c>
    </row>
    <row r="1054" spans="1:4">
      <c r="A1054" s="77" t="s">
        <v>7291</v>
      </c>
      <c r="B1054" s="77" t="s">
        <v>7360</v>
      </c>
      <c r="C1054" s="77" t="s">
        <v>7357</v>
      </c>
      <c r="D1054" s="77"/>
    </row>
    <row r="1055" spans="1:4">
      <c r="A1055" t="s">
        <v>7291</v>
      </c>
      <c r="B1055" t="s">
        <v>7442</v>
      </c>
      <c r="C1055" t="s">
        <v>7443</v>
      </c>
    </row>
    <row r="1056" spans="1:4">
      <c r="A1056" s="77" t="s">
        <v>7291</v>
      </c>
      <c r="B1056" s="77" t="s">
        <v>7468</v>
      </c>
      <c r="C1056" s="77" t="s">
        <v>7469</v>
      </c>
      <c r="D1056" s="77"/>
    </row>
    <row r="1057" spans="1:4">
      <c r="A1057" t="s">
        <v>7470</v>
      </c>
      <c r="B1057" t="s">
        <v>7471</v>
      </c>
      <c r="C1057" t="s">
        <v>7472</v>
      </c>
      <c r="D1057" t="s">
        <v>7473</v>
      </c>
    </row>
    <row r="1058" spans="1:4">
      <c r="A1058" s="77" t="s">
        <v>7470</v>
      </c>
      <c r="B1058" s="77" t="s">
        <v>7477</v>
      </c>
      <c r="C1058" s="77" t="s">
        <v>7478</v>
      </c>
      <c r="D1058" s="77" t="s">
        <v>7479</v>
      </c>
    </row>
    <row r="1059" spans="1:4">
      <c r="A1059" t="s">
        <v>7470</v>
      </c>
      <c r="B1059" t="s">
        <v>7481</v>
      </c>
      <c r="C1059" t="s">
        <v>7482</v>
      </c>
      <c r="D1059" t="s">
        <v>7483</v>
      </c>
    </row>
    <row r="1060" spans="1:4">
      <c r="A1060" s="77" t="s">
        <v>7470</v>
      </c>
      <c r="B1060" s="77" t="s">
        <v>7484</v>
      </c>
      <c r="C1060" s="77" t="s">
        <v>7485</v>
      </c>
      <c r="D1060" s="77" t="s">
        <v>7483</v>
      </c>
    </row>
    <row r="1061" spans="1:4">
      <c r="A1061" t="s">
        <v>7470</v>
      </c>
      <c r="B1061" t="s">
        <v>7486</v>
      </c>
      <c r="C1061" t="s">
        <v>7487</v>
      </c>
      <c r="D1061" t="s">
        <v>7483</v>
      </c>
    </row>
    <row r="1062" spans="1:4">
      <c r="A1062" s="77" t="s">
        <v>7470</v>
      </c>
      <c r="B1062" s="77" t="s">
        <v>7488</v>
      </c>
      <c r="C1062" s="77" t="s">
        <v>7489</v>
      </c>
      <c r="D1062" s="77" t="s">
        <v>7490</v>
      </c>
    </row>
    <row r="1063" spans="1:4">
      <c r="A1063" t="s">
        <v>7470</v>
      </c>
      <c r="B1063" t="s">
        <v>7656</v>
      </c>
      <c r="C1063" t="s">
        <v>7657</v>
      </c>
      <c r="D1063" t="s">
        <v>7515</v>
      </c>
    </row>
    <row r="1064" spans="1:4">
      <c r="A1064" s="77" t="s">
        <v>7470</v>
      </c>
      <c r="B1064" s="77" t="s">
        <v>7494</v>
      </c>
      <c r="C1064" s="77" t="s">
        <v>7495</v>
      </c>
      <c r="D1064" s="77" t="s">
        <v>7473</v>
      </c>
    </row>
    <row r="1065" spans="1:4">
      <c r="A1065" t="s">
        <v>7470</v>
      </c>
      <c r="B1065" t="s">
        <v>7496</v>
      </c>
      <c r="C1065" t="s">
        <v>7497</v>
      </c>
      <c r="D1065" t="s">
        <v>7498</v>
      </c>
    </row>
    <row r="1066" spans="1:4">
      <c r="A1066" s="77" t="s">
        <v>7470</v>
      </c>
      <c r="B1066" s="77" t="s">
        <v>7501</v>
      </c>
      <c r="C1066" s="77" t="s">
        <v>7502</v>
      </c>
      <c r="D1066" s="77" t="s">
        <v>7483</v>
      </c>
    </row>
    <row r="1067" spans="1:4">
      <c r="A1067" t="s">
        <v>7470</v>
      </c>
      <c r="B1067" t="s">
        <v>7503</v>
      </c>
      <c r="C1067" t="s">
        <v>7504</v>
      </c>
      <c r="D1067" t="s">
        <v>7498</v>
      </c>
    </row>
    <row r="1068" spans="1:4">
      <c r="A1068" s="77" t="s">
        <v>7470</v>
      </c>
      <c r="B1068" s="77" t="s">
        <v>7505</v>
      </c>
      <c r="C1068" s="77" t="s">
        <v>7506</v>
      </c>
      <c r="D1068" s="77" t="s">
        <v>7483</v>
      </c>
    </row>
    <row r="1069" spans="1:4">
      <c r="A1069" t="s">
        <v>7470</v>
      </c>
      <c r="B1069" t="s">
        <v>7507</v>
      </c>
      <c r="C1069" t="s">
        <v>7508</v>
      </c>
      <c r="D1069" t="s">
        <v>7509</v>
      </c>
    </row>
    <row r="1070" spans="1:4">
      <c r="A1070" s="77" t="s">
        <v>7470</v>
      </c>
      <c r="B1070" s="77" t="s">
        <v>7511</v>
      </c>
      <c r="C1070" s="77" t="s">
        <v>7512</v>
      </c>
      <c r="D1070" s="77" t="s">
        <v>7479</v>
      </c>
    </row>
    <row r="1071" spans="1:4">
      <c r="A1071" t="s">
        <v>7470</v>
      </c>
      <c r="B1071" t="s">
        <v>7516</v>
      </c>
      <c r="C1071" t="s">
        <v>7517</v>
      </c>
      <c r="D1071" t="s">
        <v>7476</v>
      </c>
    </row>
    <row r="1072" spans="1:4">
      <c r="A1072" s="77" t="s">
        <v>7470</v>
      </c>
      <c r="B1072" s="77" t="s">
        <v>7597</v>
      </c>
      <c r="C1072" s="77" t="s">
        <v>7598</v>
      </c>
      <c r="D1072" s="77" t="s">
        <v>7483</v>
      </c>
    </row>
    <row r="1073" spans="1:4">
      <c r="A1073" t="s">
        <v>7470</v>
      </c>
      <c r="B1073" t="s">
        <v>7523</v>
      </c>
      <c r="C1073" t="s">
        <v>7524</v>
      </c>
      <c r="D1073" t="s">
        <v>7483</v>
      </c>
    </row>
    <row r="1074" spans="1:4">
      <c r="A1074" s="77" t="s">
        <v>7470</v>
      </c>
      <c r="B1074" s="77" t="s">
        <v>7705</v>
      </c>
      <c r="C1074" s="77" t="s">
        <v>7706</v>
      </c>
      <c r="D1074" s="77" t="s">
        <v>7476</v>
      </c>
    </row>
    <row r="1075" spans="1:4">
      <c r="A1075" t="s">
        <v>7470</v>
      </c>
      <c r="B1075" t="s">
        <v>7518</v>
      </c>
      <c r="C1075" t="s">
        <v>7519</v>
      </c>
      <c r="D1075" t="s">
        <v>7483</v>
      </c>
    </row>
    <row r="1076" spans="1:4">
      <c r="A1076" s="77" t="s">
        <v>7470</v>
      </c>
      <c r="B1076" s="77" t="s">
        <v>7521</v>
      </c>
      <c r="C1076" s="77" t="s">
        <v>7522</v>
      </c>
      <c r="D1076" s="77" t="s">
        <v>7509</v>
      </c>
    </row>
    <row r="1077" spans="1:4">
      <c r="A1077" t="s">
        <v>7470</v>
      </c>
      <c r="B1077" t="s">
        <v>7610</v>
      </c>
      <c r="C1077" t="s">
        <v>7611</v>
      </c>
      <c r="D1077" t="s">
        <v>7573</v>
      </c>
    </row>
    <row r="1078" spans="1:4">
      <c r="A1078" s="77" t="s">
        <v>7470</v>
      </c>
      <c r="B1078" s="77" t="s">
        <v>7525</v>
      </c>
      <c r="C1078" s="77" t="s">
        <v>7526</v>
      </c>
      <c r="D1078" s="77" t="s">
        <v>7527</v>
      </c>
    </row>
    <row r="1079" spans="1:4">
      <c r="A1079" t="s">
        <v>7470</v>
      </c>
      <c r="B1079" t="s">
        <v>7531</v>
      </c>
      <c r="C1079" t="s">
        <v>7532</v>
      </c>
      <c r="D1079" t="s">
        <v>7483</v>
      </c>
    </row>
    <row r="1080" spans="1:4">
      <c r="A1080" s="77" t="s">
        <v>7470</v>
      </c>
      <c r="B1080" s="77" t="s">
        <v>7533</v>
      </c>
      <c r="C1080" s="77" t="s">
        <v>7534</v>
      </c>
      <c r="D1080" s="77" t="s">
        <v>7490</v>
      </c>
    </row>
    <row r="1081" spans="1:4">
      <c r="A1081" t="s">
        <v>7470</v>
      </c>
      <c r="B1081" t="s">
        <v>7535</v>
      </c>
      <c r="C1081" t="s">
        <v>7536</v>
      </c>
      <c r="D1081" t="s">
        <v>7498</v>
      </c>
    </row>
    <row r="1082" spans="1:4">
      <c r="A1082" s="77" t="s">
        <v>7470</v>
      </c>
      <c r="B1082" s="77" t="s">
        <v>7537</v>
      </c>
      <c r="C1082" s="77" t="s">
        <v>7538</v>
      </c>
      <c r="D1082" s="77" t="s">
        <v>7515</v>
      </c>
    </row>
    <row r="1083" spans="1:4">
      <c r="A1083" t="s">
        <v>7470</v>
      </c>
      <c r="B1083" t="s">
        <v>7539</v>
      </c>
      <c r="C1083" t="s">
        <v>7540</v>
      </c>
      <c r="D1083" t="s">
        <v>7479</v>
      </c>
    </row>
    <row r="1084" spans="1:4">
      <c r="A1084" s="77" t="s">
        <v>7470</v>
      </c>
      <c r="B1084" s="77" t="s">
        <v>7628</v>
      </c>
      <c r="C1084" s="77" t="s">
        <v>7629</v>
      </c>
      <c r="D1084" s="77" t="s">
        <v>7630</v>
      </c>
    </row>
    <row r="1085" spans="1:4">
      <c r="A1085" t="s">
        <v>7470</v>
      </c>
      <c r="B1085" t="s">
        <v>7601</v>
      </c>
      <c r="C1085" t="s">
        <v>7602</v>
      </c>
      <c r="D1085" t="s">
        <v>7473</v>
      </c>
    </row>
    <row r="1086" spans="1:4">
      <c r="A1086" s="77" t="s">
        <v>7470</v>
      </c>
      <c r="B1086" s="77" t="s">
        <v>7541</v>
      </c>
      <c r="C1086" s="77" t="s">
        <v>7542</v>
      </c>
      <c r="D1086" s="77" t="s">
        <v>7527</v>
      </c>
    </row>
    <row r="1087" spans="1:4">
      <c r="A1087" t="s">
        <v>7470</v>
      </c>
      <c r="B1087" t="s">
        <v>7543</v>
      </c>
      <c r="C1087" t="s">
        <v>7542</v>
      </c>
      <c r="D1087" t="s">
        <v>7527</v>
      </c>
    </row>
    <row r="1088" spans="1:4">
      <c r="A1088" s="77" t="s">
        <v>7470</v>
      </c>
      <c r="B1088" s="77" t="s">
        <v>7544</v>
      </c>
      <c r="C1088" s="77" t="s">
        <v>7545</v>
      </c>
      <c r="D1088" s="77" t="s">
        <v>7527</v>
      </c>
    </row>
    <row r="1089" spans="1:4">
      <c r="A1089" t="s">
        <v>7470</v>
      </c>
      <c r="B1089" t="s">
        <v>7546</v>
      </c>
      <c r="C1089" t="s">
        <v>7547</v>
      </c>
      <c r="D1089" t="s">
        <v>7490</v>
      </c>
    </row>
    <row r="1090" spans="1:4">
      <c r="A1090" s="77" t="s">
        <v>7470</v>
      </c>
      <c r="B1090" s="77" t="s">
        <v>7548</v>
      </c>
      <c r="C1090" s="77" t="s">
        <v>7549</v>
      </c>
      <c r="D1090" s="77" t="s">
        <v>7490</v>
      </c>
    </row>
    <row r="1091" spans="1:4">
      <c r="A1091" t="s">
        <v>7470</v>
      </c>
      <c r="B1091" t="s">
        <v>7550</v>
      </c>
      <c r="C1091" t="s">
        <v>7551</v>
      </c>
      <c r="D1091" t="s">
        <v>7498</v>
      </c>
    </row>
    <row r="1092" spans="1:4">
      <c r="A1092" s="77" t="s">
        <v>7470</v>
      </c>
      <c r="B1092" s="77" t="s">
        <v>7666</v>
      </c>
      <c r="C1092" s="77" t="s">
        <v>7667</v>
      </c>
      <c r="D1092" s="77" t="s">
        <v>7573</v>
      </c>
    </row>
    <row r="1093" spans="1:4">
      <c r="A1093" t="s">
        <v>7470</v>
      </c>
      <c r="B1093" t="s">
        <v>7491</v>
      </c>
      <c r="C1093" t="s">
        <v>7489</v>
      </c>
      <c r="D1093" t="s">
        <v>7490</v>
      </c>
    </row>
    <row r="1094" spans="1:4">
      <c r="A1094" s="77" t="s">
        <v>7470</v>
      </c>
      <c r="B1094" s="77" t="s">
        <v>7552</v>
      </c>
      <c r="C1094" s="77" t="s">
        <v>7553</v>
      </c>
      <c r="D1094" s="77" t="s">
        <v>7509</v>
      </c>
    </row>
    <row r="1095" spans="1:4">
      <c r="A1095" t="s">
        <v>7470</v>
      </c>
      <c r="B1095" t="s">
        <v>7727</v>
      </c>
      <c r="C1095" t="s">
        <v>7728</v>
      </c>
      <c r="D1095" t="s">
        <v>7630</v>
      </c>
    </row>
    <row r="1096" spans="1:4">
      <c r="A1096" s="77" t="s">
        <v>7470</v>
      </c>
      <c r="B1096" s="77" t="s">
        <v>7554</v>
      </c>
      <c r="C1096" s="77" t="s">
        <v>7555</v>
      </c>
      <c r="D1096" s="77" t="s">
        <v>7509</v>
      </c>
    </row>
    <row r="1097" spans="1:4">
      <c r="A1097" t="s">
        <v>7470</v>
      </c>
      <c r="B1097" t="s">
        <v>7556</v>
      </c>
      <c r="C1097" t="s">
        <v>7557</v>
      </c>
      <c r="D1097" t="s">
        <v>7483</v>
      </c>
    </row>
    <row r="1098" spans="1:4">
      <c r="A1098" s="77" t="s">
        <v>7470</v>
      </c>
      <c r="B1098" s="77" t="s">
        <v>7558</v>
      </c>
      <c r="C1098" s="77" t="s">
        <v>7559</v>
      </c>
      <c r="D1098" s="77" t="s">
        <v>7530</v>
      </c>
    </row>
    <row r="1099" spans="1:4">
      <c r="A1099" t="s">
        <v>7470</v>
      </c>
      <c r="B1099" t="s">
        <v>7560</v>
      </c>
      <c r="C1099" t="s">
        <v>7561</v>
      </c>
      <c r="D1099" t="s">
        <v>7562</v>
      </c>
    </row>
    <row r="1100" spans="1:4">
      <c r="A1100" s="77" t="s">
        <v>7470</v>
      </c>
      <c r="B1100" s="77" t="s">
        <v>7563</v>
      </c>
      <c r="C1100" s="77" t="s">
        <v>7564</v>
      </c>
      <c r="D1100" s="77" t="s">
        <v>7473</v>
      </c>
    </row>
    <row r="1101" spans="1:4">
      <c r="A1101" t="s">
        <v>7470</v>
      </c>
      <c r="B1101" t="s">
        <v>7567</v>
      </c>
      <c r="C1101" t="s">
        <v>7568</v>
      </c>
      <c r="D1101" t="s">
        <v>7490</v>
      </c>
    </row>
    <row r="1102" spans="1:4">
      <c r="A1102" s="77" t="s">
        <v>7470</v>
      </c>
      <c r="B1102" s="77" t="s">
        <v>7569</v>
      </c>
      <c r="C1102" s="77" t="s">
        <v>7570</v>
      </c>
      <c r="D1102" s="77" t="s">
        <v>7479</v>
      </c>
    </row>
    <row r="1103" spans="1:4">
      <c r="A1103" t="s">
        <v>7470</v>
      </c>
      <c r="B1103" t="s">
        <v>7571</v>
      </c>
      <c r="C1103" t="s">
        <v>7572</v>
      </c>
      <c r="D1103" t="s">
        <v>7573</v>
      </c>
    </row>
    <row r="1104" spans="1:4">
      <c r="A1104" s="77" t="s">
        <v>7470</v>
      </c>
      <c r="B1104" s="77" t="s">
        <v>7729</v>
      </c>
      <c r="C1104" s="77" t="s">
        <v>7728</v>
      </c>
      <c r="D1104" s="77"/>
    </row>
    <row r="1105" spans="1:4">
      <c r="A1105" t="s">
        <v>7470</v>
      </c>
      <c r="B1105" t="s">
        <v>7574</v>
      </c>
      <c r="C1105" t="s">
        <v>7575</v>
      </c>
      <c r="D1105" t="s">
        <v>7530</v>
      </c>
    </row>
    <row r="1106" spans="1:4">
      <c r="A1106" s="77" t="s">
        <v>7470</v>
      </c>
      <c r="B1106" s="77" t="s">
        <v>7528</v>
      </c>
      <c r="C1106" s="77" t="s">
        <v>7529</v>
      </c>
      <c r="D1106" s="77" t="s">
        <v>7530</v>
      </c>
    </row>
    <row r="1107" spans="1:4">
      <c r="A1107" t="s">
        <v>7470</v>
      </c>
      <c r="B1107" t="s">
        <v>7576</v>
      </c>
      <c r="C1107" t="s">
        <v>7577</v>
      </c>
      <c r="D1107" t="s">
        <v>7498</v>
      </c>
    </row>
    <row r="1108" spans="1:4">
      <c r="A1108" s="77" t="s">
        <v>7470</v>
      </c>
      <c r="B1108" s="77" t="s">
        <v>7578</v>
      </c>
      <c r="C1108" s="77" t="s">
        <v>7579</v>
      </c>
      <c r="D1108" s="77" t="s">
        <v>7490</v>
      </c>
    </row>
    <row r="1109" spans="1:4">
      <c r="A1109" t="s">
        <v>7470</v>
      </c>
      <c r="B1109" t="s">
        <v>7580</v>
      </c>
      <c r="C1109" t="s">
        <v>7581</v>
      </c>
      <c r="D1109" t="s">
        <v>7527</v>
      </c>
    </row>
    <row r="1110" spans="1:4">
      <c r="A1110" s="77" t="s">
        <v>7470</v>
      </c>
      <c r="B1110" s="77" t="s">
        <v>7583</v>
      </c>
      <c r="C1110" s="77" t="s">
        <v>7584</v>
      </c>
      <c r="D1110" s="77" t="s">
        <v>7530</v>
      </c>
    </row>
    <row r="1111" spans="1:4">
      <c r="A1111" t="s">
        <v>7470</v>
      </c>
      <c r="B1111" t="s">
        <v>7585</v>
      </c>
      <c r="C1111" t="s">
        <v>7586</v>
      </c>
      <c r="D1111" t="s">
        <v>7515</v>
      </c>
    </row>
    <row r="1112" spans="1:4">
      <c r="A1112" s="77" t="s">
        <v>7470</v>
      </c>
      <c r="B1112" s="77" t="s">
        <v>7587</v>
      </c>
      <c r="C1112" s="77" t="s">
        <v>7588</v>
      </c>
      <c r="D1112" s="77" t="s">
        <v>7515</v>
      </c>
    </row>
    <row r="1113" spans="1:4">
      <c r="A1113" t="s">
        <v>7470</v>
      </c>
      <c r="B1113" t="s">
        <v>7591</v>
      </c>
      <c r="C1113" t="s">
        <v>7592</v>
      </c>
      <c r="D1113" t="s">
        <v>7476</v>
      </c>
    </row>
    <row r="1114" spans="1:4">
      <c r="A1114" s="77" t="s">
        <v>7470</v>
      </c>
      <c r="B1114" s="77" t="s">
        <v>7593</v>
      </c>
      <c r="C1114" s="77" t="s">
        <v>7594</v>
      </c>
      <c r="D1114" s="77" t="s">
        <v>7530</v>
      </c>
    </row>
    <row r="1115" spans="1:4">
      <c r="A1115" t="s">
        <v>7470</v>
      </c>
      <c r="B1115" t="s">
        <v>7595</v>
      </c>
      <c r="C1115" t="s">
        <v>7596</v>
      </c>
      <c r="D1115" t="s">
        <v>7490</v>
      </c>
    </row>
    <row r="1116" spans="1:4">
      <c r="A1116" s="77" t="s">
        <v>7470</v>
      </c>
      <c r="B1116" s="77" t="s">
        <v>7603</v>
      </c>
      <c r="C1116" s="77" t="s">
        <v>7604</v>
      </c>
      <c r="D1116" s="77" t="s">
        <v>7473</v>
      </c>
    </row>
    <row r="1117" spans="1:4">
      <c r="A1117" t="s">
        <v>7470</v>
      </c>
      <c r="B1117" t="s">
        <v>7499</v>
      </c>
      <c r="C1117" t="s">
        <v>7500</v>
      </c>
      <c r="D1117" t="s">
        <v>7498</v>
      </c>
    </row>
    <row r="1118" spans="1:4">
      <c r="A1118" s="77" t="s">
        <v>7470</v>
      </c>
      <c r="B1118" s="77" t="s">
        <v>7607</v>
      </c>
      <c r="C1118" s="77" t="s">
        <v>7608</v>
      </c>
      <c r="D1118" s="77" t="s">
        <v>7490</v>
      </c>
    </row>
    <row r="1119" spans="1:4">
      <c r="A1119" t="s">
        <v>7470</v>
      </c>
      <c r="B1119" t="s">
        <v>7609</v>
      </c>
      <c r="C1119" t="s">
        <v>7608</v>
      </c>
      <c r="D1119" t="s">
        <v>7490</v>
      </c>
    </row>
    <row r="1120" spans="1:4">
      <c r="A1120" s="77" t="s">
        <v>7470</v>
      </c>
      <c r="B1120" s="77" t="s">
        <v>7730</v>
      </c>
      <c r="C1120" s="77" t="s">
        <v>7728</v>
      </c>
      <c r="D1120" s="77" t="s">
        <v>7630</v>
      </c>
    </row>
    <row r="1121" spans="1:4">
      <c r="A1121" t="s">
        <v>7470</v>
      </c>
      <c r="B1121" t="s">
        <v>7612</v>
      </c>
      <c r="C1121" t="s">
        <v>7613</v>
      </c>
      <c r="D1121" t="s">
        <v>7476</v>
      </c>
    </row>
    <row r="1122" spans="1:4">
      <c r="A1122" s="77" t="s">
        <v>7470</v>
      </c>
      <c r="B1122" s="77" t="s">
        <v>7614</v>
      </c>
      <c r="C1122" s="77" t="s">
        <v>7615</v>
      </c>
      <c r="D1122" s="77" t="s">
        <v>7479</v>
      </c>
    </row>
    <row r="1123" spans="1:4">
      <c r="A1123" t="s">
        <v>7470</v>
      </c>
      <c r="B1123" t="s">
        <v>7616</v>
      </c>
      <c r="C1123" t="s">
        <v>7617</v>
      </c>
      <c r="D1123" t="s">
        <v>7562</v>
      </c>
    </row>
    <row r="1124" spans="1:4">
      <c r="A1124" s="77" t="s">
        <v>7470</v>
      </c>
      <c r="B1124" s="77" t="s">
        <v>7618</v>
      </c>
      <c r="C1124" s="77" t="s">
        <v>7619</v>
      </c>
      <c r="D1124" s="77" t="s">
        <v>7573</v>
      </c>
    </row>
    <row r="1125" spans="1:4">
      <c r="A1125" t="s">
        <v>7470</v>
      </c>
      <c r="B1125" t="s">
        <v>7620</v>
      </c>
      <c r="C1125" t="s">
        <v>7621</v>
      </c>
      <c r="D1125" t="s">
        <v>7473</v>
      </c>
    </row>
    <row r="1126" spans="1:4">
      <c r="A1126" s="77" t="s">
        <v>7470</v>
      </c>
      <c r="B1126" s="77" t="s">
        <v>7624</v>
      </c>
      <c r="C1126" s="77" t="s">
        <v>7625</v>
      </c>
      <c r="D1126" s="77" t="s">
        <v>7562</v>
      </c>
    </row>
    <row r="1127" spans="1:4">
      <c r="A1127" t="s">
        <v>7470</v>
      </c>
      <c r="B1127" t="s">
        <v>7589</v>
      </c>
      <c r="C1127" t="s">
        <v>7590</v>
      </c>
      <c r="D1127" t="s">
        <v>7530</v>
      </c>
    </row>
    <row r="1128" spans="1:4">
      <c r="A1128" s="77" t="s">
        <v>7470</v>
      </c>
      <c r="B1128" s="77" t="s">
        <v>7631</v>
      </c>
      <c r="C1128" s="77" t="s">
        <v>7629</v>
      </c>
      <c r="D1128" s="77" t="s">
        <v>7515</v>
      </c>
    </row>
    <row r="1129" spans="1:4">
      <c r="A1129" t="s">
        <v>7470</v>
      </c>
      <c r="B1129" t="s">
        <v>7632</v>
      </c>
      <c r="C1129" t="s">
        <v>7629</v>
      </c>
      <c r="D1129" t="s">
        <v>7630</v>
      </c>
    </row>
    <row r="1130" spans="1:4">
      <c r="A1130" s="77" t="s">
        <v>7470</v>
      </c>
      <c r="B1130" s="77" t="s">
        <v>7633</v>
      </c>
      <c r="C1130" s="77" t="s">
        <v>7634</v>
      </c>
      <c r="D1130" s="77" t="s">
        <v>7630</v>
      </c>
    </row>
    <row r="1131" spans="1:4">
      <c r="A1131" t="s">
        <v>7470</v>
      </c>
      <c r="B1131" t="s">
        <v>7510</v>
      </c>
      <c r="C1131" t="s">
        <v>7508</v>
      </c>
    </row>
    <row r="1132" spans="1:4">
      <c r="A1132" s="77" t="s">
        <v>7470</v>
      </c>
      <c r="B1132" s="77" t="s">
        <v>7635</v>
      </c>
      <c r="C1132" s="77" t="s">
        <v>7629</v>
      </c>
      <c r="D1132" s="77"/>
    </row>
    <row r="1133" spans="1:4">
      <c r="A1133" t="s">
        <v>7470</v>
      </c>
      <c r="B1133" t="s">
        <v>7626</v>
      </c>
      <c r="C1133" t="s">
        <v>7627</v>
      </c>
    </row>
    <row r="1134" spans="1:4">
      <c r="A1134" s="77" t="s">
        <v>7470</v>
      </c>
      <c r="B1134" s="77" t="s">
        <v>7520</v>
      </c>
      <c r="C1134" s="77" t="s">
        <v>7519</v>
      </c>
      <c r="D1134" s="77"/>
    </row>
    <row r="1135" spans="1:4">
      <c r="A1135" t="s">
        <v>7470</v>
      </c>
      <c r="B1135" t="s">
        <v>7682</v>
      </c>
      <c r="C1135" t="s">
        <v>7683</v>
      </c>
    </row>
    <row r="1136" spans="1:4">
      <c r="A1136" s="77" t="s">
        <v>7470</v>
      </c>
      <c r="B1136" s="77" t="s">
        <v>7582</v>
      </c>
      <c r="C1136" s="77" t="s">
        <v>7581</v>
      </c>
      <c r="D1136" s="77"/>
    </row>
    <row r="1137" spans="1:4">
      <c r="A1137" t="s">
        <v>7470</v>
      </c>
      <c r="B1137" t="s">
        <v>7735</v>
      </c>
      <c r="C1137" t="s">
        <v>7736</v>
      </c>
      <c r="D1137" t="s">
        <v>7473</v>
      </c>
    </row>
    <row r="1138" spans="1:4">
      <c r="A1138" s="77" t="s">
        <v>7470</v>
      </c>
      <c r="B1138" s="77" t="s">
        <v>7638</v>
      </c>
      <c r="C1138" s="77" t="s">
        <v>7639</v>
      </c>
      <c r="D1138" s="77" t="s">
        <v>7509</v>
      </c>
    </row>
    <row r="1139" spans="1:4">
      <c r="A1139" t="s">
        <v>7470</v>
      </c>
      <c r="B1139" t="s">
        <v>7642</v>
      </c>
      <c r="C1139" t="s">
        <v>7643</v>
      </c>
      <c r="D1139" t="s">
        <v>7476</v>
      </c>
    </row>
    <row r="1140" spans="1:4">
      <c r="A1140" s="77" t="s">
        <v>7470</v>
      </c>
      <c r="B1140" s="77" t="s">
        <v>7644</v>
      </c>
      <c r="C1140" s="77" t="s">
        <v>7645</v>
      </c>
      <c r="D1140" s="77" t="s">
        <v>7479</v>
      </c>
    </row>
    <row r="1141" spans="1:4">
      <c r="A1141" t="s">
        <v>7470</v>
      </c>
      <c r="B1141" t="s">
        <v>7646</v>
      </c>
      <c r="C1141" t="s">
        <v>7647</v>
      </c>
      <c r="D1141" t="s">
        <v>7527</v>
      </c>
    </row>
    <row r="1142" spans="1:4">
      <c r="A1142" s="77" t="s">
        <v>7470</v>
      </c>
      <c r="B1142" s="77" t="s">
        <v>7648</v>
      </c>
      <c r="C1142" s="77" t="s">
        <v>7649</v>
      </c>
      <c r="D1142" s="77" t="s">
        <v>7483</v>
      </c>
    </row>
    <row r="1143" spans="1:4">
      <c r="A1143" t="s">
        <v>7470</v>
      </c>
      <c r="B1143" t="s">
        <v>7650</v>
      </c>
      <c r="C1143" t="s">
        <v>7651</v>
      </c>
      <c r="D1143" t="s">
        <v>7479</v>
      </c>
    </row>
    <row r="1144" spans="1:4">
      <c r="A1144" s="77" t="s">
        <v>7470</v>
      </c>
      <c r="B1144" s="77" t="s">
        <v>7652</v>
      </c>
      <c r="C1144" s="77" t="s">
        <v>7653</v>
      </c>
      <c r="D1144" s="77" t="s">
        <v>7515</v>
      </c>
    </row>
    <row r="1145" spans="1:4">
      <c r="A1145" t="s">
        <v>7470</v>
      </c>
      <c r="B1145" t="s">
        <v>7654</v>
      </c>
      <c r="C1145" t="s">
        <v>7655</v>
      </c>
      <c r="D1145" t="s">
        <v>7573</v>
      </c>
    </row>
    <row r="1146" spans="1:4">
      <c r="A1146" s="77" t="s">
        <v>7470</v>
      </c>
      <c r="B1146" s="77" t="s">
        <v>7636</v>
      </c>
      <c r="C1146" s="77" t="s">
        <v>7629</v>
      </c>
      <c r="D1146" s="77"/>
    </row>
    <row r="1147" spans="1:4">
      <c r="A1147" t="s">
        <v>7470</v>
      </c>
      <c r="B1147" t="s">
        <v>7658</v>
      </c>
      <c r="C1147" t="s">
        <v>7659</v>
      </c>
      <c r="D1147" t="s">
        <v>7509</v>
      </c>
    </row>
    <row r="1148" spans="1:4">
      <c r="A1148" s="77" t="s">
        <v>7470</v>
      </c>
      <c r="B1148" s="77" t="s">
        <v>7660</v>
      </c>
      <c r="C1148" s="77" t="s">
        <v>7661</v>
      </c>
      <c r="D1148" s="77" t="s">
        <v>7562</v>
      </c>
    </row>
    <row r="1149" spans="1:4">
      <c r="A1149" t="s">
        <v>7470</v>
      </c>
      <c r="B1149" t="s">
        <v>7662</v>
      </c>
      <c r="C1149" t="s">
        <v>7663</v>
      </c>
      <c r="D1149" t="s">
        <v>7483</v>
      </c>
    </row>
    <row r="1150" spans="1:4">
      <c r="A1150" s="77" t="s">
        <v>7470</v>
      </c>
      <c r="B1150" s="77" t="s">
        <v>7513</v>
      </c>
      <c r="C1150" s="77" t="s">
        <v>7514</v>
      </c>
      <c r="D1150" s="77" t="s">
        <v>7515</v>
      </c>
    </row>
    <row r="1151" spans="1:4">
      <c r="A1151" t="s">
        <v>7470</v>
      </c>
      <c r="B1151" t="s">
        <v>7715</v>
      </c>
      <c r="C1151" t="s">
        <v>7716</v>
      </c>
      <c r="D1151" t="s">
        <v>7527</v>
      </c>
    </row>
    <row r="1152" spans="1:4">
      <c r="A1152" s="77" t="s">
        <v>7470</v>
      </c>
      <c r="B1152" s="77" t="s">
        <v>7480</v>
      </c>
      <c r="C1152" s="77" t="s">
        <v>7478</v>
      </c>
      <c r="D1152" s="77" t="s">
        <v>6861</v>
      </c>
    </row>
    <row r="1153" spans="1:4">
      <c r="A1153" t="s">
        <v>7470</v>
      </c>
      <c r="B1153" t="s">
        <v>7676</v>
      </c>
      <c r="C1153" t="s">
        <v>7677</v>
      </c>
      <c r="D1153" t="s">
        <v>7479</v>
      </c>
    </row>
    <row r="1154" spans="1:4">
      <c r="A1154" s="77" t="s">
        <v>7470</v>
      </c>
      <c r="B1154" s="77" t="s">
        <v>7599</v>
      </c>
      <c r="C1154" s="77" t="s">
        <v>7600</v>
      </c>
      <c r="D1154" s="77" t="s">
        <v>7483</v>
      </c>
    </row>
    <row r="1155" spans="1:4">
      <c r="A1155" t="s">
        <v>7470</v>
      </c>
      <c r="B1155" t="s">
        <v>7664</v>
      </c>
      <c r="C1155" t="s">
        <v>7665</v>
      </c>
      <c r="D1155" t="s">
        <v>7473</v>
      </c>
    </row>
    <row r="1156" spans="1:4">
      <c r="A1156" s="77" t="s">
        <v>7470</v>
      </c>
      <c r="B1156" s="77" t="s">
        <v>7668</v>
      </c>
      <c r="C1156" s="77" t="s">
        <v>7669</v>
      </c>
      <c r="D1156" s="77" t="s">
        <v>7515</v>
      </c>
    </row>
    <row r="1157" spans="1:4">
      <c r="A1157" t="s">
        <v>7470</v>
      </c>
      <c r="B1157" t="s">
        <v>7670</v>
      </c>
      <c r="C1157" t="s">
        <v>7671</v>
      </c>
      <c r="D1157" t="s">
        <v>7515</v>
      </c>
    </row>
    <row r="1158" spans="1:4">
      <c r="A1158" s="77" t="s">
        <v>7470</v>
      </c>
      <c r="B1158" s="77" t="s">
        <v>7622</v>
      </c>
      <c r="C1158" s="77" t="s">
        <v>7623</v>
      </c>
      <c r="D1158" s="77" t="s">
        <v>7515</v>
      </c>
    </row>
    <row r="1159" spans="1:4">
      <c r="A1159" t="s">
        <v>7470</v>
      </c>
      <c r="B1159" t="s">
        <v>7672</v>
      </c>
      <c r="C1159" t="s">
        <v>7673</v>
      </c>
      <c r="D1159" t="s">
        <v>7473</v>
      </c>
    </row>
    <row r="1160" spans="1:4">
      <c r="A1160" s="77" t="s">
        <v>7470</v>
      </c>
      <c r="B1160" s="77" t="s">
        <v>7674</v>
      </c>
      <c r="C1160" s="77" t="s">
        <v>7675</v>
      </c>
      <c r="D1160" s="77" t="s">
        <v>7479</v>
      </c>
    </row>
    <row r="1161" spans="1:4">
      <c r="A1161" t="s">
        <v>7470</v>
      </c>
      <c r="B1161" t="s">
        <v>7678</v>
      </c>
      <c r="C1161" t="s">
        <v>7679</v>
      </c>
      <c r="D1161" t="s">
        <v>7483</v>
      </c>
    </row>
    <row r="1162" spans="1:4">
      <c r="A1162" s="77" t="s">
        <v>7470</v>
      </c>
      <c r="B1162" s="77" t="s">
        <v>7709</v>
      </c>
      <c r="C1162" s="77" t="s">
        <v>7710</v>
      </c>
      <c r="D1162" s="77" t="s">
        <v>7479</v>
      </c>
    </row>
    <row r="1163" spans="1:4">
      <c r="A1163" t="s">
        <v>7470</v>
      </c>
      <c r="B1163" t="s">
        <v>7680</v>
      </c>
      <c r="C1163" t="s">
        <v>7681</v>
      </c>
      <c r="D1163" t="s">
        <v>7483</v>
      </c>
    </row>
    <row r="1164" spans="1:4">
      <c r="A1164" s="77" t="s">
        <v>7470</v>
      </c>
      <c r="B1164" s="77" t="s">
        <v>7684</v>
      </c>
      <c r="C1164" s="77" t="s">
        <v>7683</v>
      </c>
      <c r="D1164" s="77" t="s">
        <v>7509</v>
      </c>
    </row>
    <row r="1165" spans="1:4">
      <c r="A1165" t="s">
        <v>7470</v>
      </c>
      <c r="B1165" t="s">
        <v>7685</v>
      </c>
      <c r="C1165" t="s">
        <v>7686</v>
      </c>
      <c r="D1165" t="s">
        <v>7527</v>
      </c>
    </row>
    <row r="1166" spans="1:4">
      <c r="A1166" s="77" t="s">
        <v>7470</v>
      </c>
      <c r="B1166" s="77" t="s">
        <v>7687</v>
      </c>
      <c r="C1166" s="77" t="s">
        <v>7688</v>
      </c>
      <c r="D1166" s="77" t="s">
        <v>7498</v>
      </c>
    </row>
    <row r="1167" spans="1:4">
      <c r="A1167" t="s">
        <v>7470</v>
      </c>
      <c r="B1167" t="s">
        <v>7689</v>
      </c>
      <c r="C1167" t="s">
        <v>7690</v>
      </c>
      <c r="D1167" t="s">
        <v>7490</v>
      </c>
    </row>
    <row r="1168" spans="1:4">
      <c r="A1168" s="77" t="s">
        <v>7470</v>
      </c>
      <c r="B1168" s="77" t="s">
        <v>7691</v>
      </c>
      <c r="C1168" s="77" t="s">
        <v>7692</v>
      </c>
      <c r="D1168" s="77" t="s">
        <v>7562</v>
      </c>
    </row>
    <row r="1169" spans="1:4">
      <c r="A1169" t="s">
        <v>7470</v>
      </c>
      <c r="B1169" t="s">
        <v>7693</v>
      </c>
      <c r="C1169" t="s">
        <v>7694</v>
      </c>
      <c r="D1169" t="s">
        <v>7476</v>
      </c>
    </row>
    <row r="1170" spans="1:4">
      <c r="A1170" s="77" t="s">
        <v>7470</v>
      </c>
      <c r="B1170" s="77" t="s">
        <v>7695</v>
      </c>
      <c r="C1170" s="77" t="s">
        <v>7696</v>
      </c>
      <c r="D1170" s="77" t="s">
        <v>7473</v>
      </c>
    </row>
    <row r="1171" spans="1:4">
      <c r="A1171" t="s">
        <v>7470</v>
      </c>
      <c r="B1171" t="s">
        <v>7745</v>
      </c>
      <c r="C1171" t="s">
        <v>7746</v>
      </c>
      <c r="D1171" t="s">
        <v>7530</v>
      </c>
    </row>
    <row r="1172" spans="1:4">
      <c r="A1172" s="77" t="s">
        <v>7470</v>
      </c>
      <c r="B1172" s="77" t="s">
        <v>7697</v>
      </c>
      <c r="C1172" s="77" t="s">
        <v>7698</v>
      </c>
      <c r="D1172" s="77" t="s">
        <v>7483</v>
      </c>
    </row>
    <row r="1173" spans="1:4">
      <c r="A1173" t="s">
        <v>7470</v>
      </c>
      <c r="B1173" t="s">
        <v>7699</v>
      </c>
      <c r="C1173" t="s">
        <v>7700</v>
      </c>
      <c r="D1173" t="s">
        <v>7498</v>
      </c>
    </row>
    <row r="1174" spans="1:4">
      <c r="A1174" s="77" t="s">
        <v>7470</v>
      </c>
      <c r="B1174" s="77" t="s">
        <v>7701</v>
      </c>
      <c r="C1174" s="77" t="s">
        <v>7702</v>
      </c>
      <c r="D1174" s="77" t="s">
        <v>7490</v>
      </c>
    </row>
    <row r="1175" spans="1:4">
      <c r="A1175" t="s">
        <v>7470</v>
      </c>
      <c r="B1175" t="s">
        <v>7703</v>
      </c>
      <c r="C1175" t="s">
        <v>7704</v>
      </c>
      <c r="D1175" t="s">
        <v>7573</v>
      </c>
    </row>
    <row r="1176" spans="1:4">
      <c r="A1176" s="77" t="s">
        <v>7470</v>
      </c>
      <c r="B1176" s="77" t="s">
        <v>7763</v>
      </c>
      <c r="C1176" s="77" t="s">
        <v>7764</v>
      </c>
      <c r="D1176" s="77" t="s">
        <v>7573</v>
      </c>
    </row>
    <row r="1177" spans="1:4">
      <c r="A1177" t="s">
        <v>7470</v>
      </c>
      <c r="B1177" t="s">
        <v>7707</v>
      </c>
      <c r="C1177" t="s">
        <v>7708</v>
      </c>
      <c r="D1177" t="s">
        <v>7476</v>
      </c>
    </row>
    <row r="1178" spans="1:4">
      <c r="A1178" s="77" t="s">
        <v>7470</v>
      </c>
      <c r="B1178" s="77" t="s">
        <v>7711</v>
      </c>
      <c r="C1178" s="77" t="s">
        <v>7712</v>
      </c>
      <c r="D1178" s="77" t="s">
        <v>7476</v>
      </c>
    </row>
    <row r="1179" spans="1:4">
      <c r="A1179" t="s">
        <v>7470</v>
      </c>
      <c r="B1179" t="s">
        <v>7713</v>
      </c>
      <c r="C1179" t="s">
        <v>7714</v>
      </c>
      <c r="D1179" t="s">
        <v>7509</v>
      </c>
    </row>
    <row r="1180" spans="1:4">
      <c r="A1180" s="77" t="s">
        <v>7470</v>
      </c>
      <c r="B1180" s="77" t="s">
        <v>7565</v>
      </c>
      <c r="C1180" s="77" t="s">
        <v>7564</v>
      </c>
      <c r="D1180" s="77" t="s">
        <v>7566</v>
      </c>
    </row>
    <row r="1181" spans="1:4">
      <c r="A1181" t="s">
        <v>7470</v>
      </c>
      <c r="B1181" t="s">
        <v>7717</v>
      </c>
      <c r="C1181" t="s">
        <v>7718</v>
      </c>
      <c r="D1181" t="s">
        <v>7490</v>
      </c>
    </row>
    <row r="1182" spans="1:4">
      <c r="A1182" s="77" t="s">
        <v>7470</v>
      </c>
      <c r="B1182" s="77" t="s">
        <v>7492</v>
      </c>
      <c r="C1182" s="77" t="s">
        <v>7493</v>
      </c>
      <c r="D1182" s="77" t="s">
        <v>7490</v>
      </c>
    </row>
    <row r="1183" spans="1:4">
      <c r="A1183" t="s">
        <v>7470</v>
      </c>
      <c r="B1183" t="s">
        <v>7719</v>
      </c>
      <c r="C1183" t="s">
        <v>7720</v>
      </c>
      <c r="D1183" t="s">
        <v>7483</v>
      </c>
    </row>
    <row r="1184" spans="1:4">
      <c r="A1184" s="77" t="s">
        <v>7470</v>
      </c>
      <c r="B1184" s="77" t="s">
        <v>7721</v>
      </c>
      <c r="C1184" s="77" t="s">
        <v>7722</v>
      </c>
      <c r="D1184" s="77" t="s">
        <v>7476</v>
      </c>
    </row>
    <row r="1185" spans="1:4">
      <c r="A1185" t="s">
        <v>7470</v>
      </c>
      <c r="B1185" t="s">
        <v>7723</v>
      </c>
      <c r="C1185" t="s">
        <v>7724</v>
      </c>
      <c r="D1185" t="s">
        <v>7483</v>
      </c>
    </row>
    <row r="1186" spans="1:4">
      <c r="A1186" s="77" t="s">
        <v>7470</v>
      </c>
      <c r="B1186" s="77" t="s">
        <v>7725</v>
      </c>
      <c r="C1186" s="77" t="s">
        <v>7726</v>
      </c>
      <c r="D1186" s="77" t="s">
        <v>7515</v>
      </c>
    </row>
    <row r="1187" spans="1:4">
      <c r="A1187" t="s">
        <v>7470</v>
      </c>
      <c r="B1187" t="s">
        <v>7605</v>
      </c>
      <c r="C1187" t="s">
        <v>7606</v>
      </c>
      <c r="D1187" t="s">
        <v>7573</v>
      </c>
    </row>
    <row r="1188" spans="1:4">
      <c r="A1188" s="77" t="s">
        <v>7470</v>
      </c>
      <c r="B1188" s="77" t="s">
        <v>7474</v>
      </c>
      <c r="C1188" s="77" t="s">
        <v>7475</v>
      </c>
      <c r="D1188" s="77" t="s">
        <v>7476</v>
      </c>
    </row>
    <row r="1189" spans="1:4">
      <c r="A1189" t="s">
        <v>7470</v>
      </c>
      <c r="B1189" t="s">
        <v>7731</v>
      </c>
      <c r="C1189" t="s">
        <v>7728</v>
      </c>
      <c r="D1189" t="s">
        <v>7573</v>
      </c>
    </row>
    <row r="1190" spans="1:4">
      <c r="A1190" s="77" t="s">
        <v>7470</v>
      </c>
      <c r="B1190" s="77" t="s">
        <v>7732</v>
      </c>
      <c r="C1190" s="77" t="s">
        <v>7733</v>
      </c>
      <c r="D1190" s="77" t="s">
        <v>7734</v>
      </c>
    </row>
    <row r="1191" spans="1:4">
      <c r="A1191" t="s">
        <v>7470</v>
      </c>
      <c r="B1191" t="s">
        <v>7737</v>
      </c>
      <c r="C1191" t="s">
        <v>7738</v>
      </c>
      <c r="D1191" t="s">
        <v>7573</v>
      </c>
    </row>
    <row r="1192" spans="1:4">
      <c r="A1192" s="77" t="s">
        <v>7470</v>
      </c>
      <c r="B1192" s="77" t="s">
        <v>7637</v>
      </c>
      <c r="C1192" s="77" t="s">
        <v>7629</v>
      </c>
      <c r="D1192" s="77"/>
    </row>
    <row r="1193" spans="1:4">
      <c r="A1193" t="s">
        <v>7470</v>
      </c>
      <c r="B1193" t="s">
        <v>7739</v>
      </c>
      <c r="C1193" t="s">
        <v>7740</v>
      </c>
      <c r="D1193" t="s">
        <v>7498</v>
      </c>
    </row>
    <row r="1194" spans="1:4">
      <c r="A1194" s="77" t="s">
        <v>7470</v>
      </c>
      <c r="B1194" s="77" t="s">
        <v>7640</v>
      </c>
      <c r="C1194" s="77" t="s">
        <v>7641</v>
      </c>
      <c r="D1194" s="77" t="s">
        <v>7473</v>
      </c>
    </row>
    <row r="1195" spans="1:4">
      <c r="A1195" t="s">
        <v>7470</v>
      </c>
      <c r="B1195" t="s">
        <v>7741</v>
      </c>
      <c r="C1195" t="s">
        <v>7742</v>
      </c>
      <c r="D1195" t="s">
        <v>7527</v>
      </c>
    </row>
    <row r="1196" spans="1:4">
      <c r="A1196" s="77" t="s">
        <v>7470</v>
      </c>
      <c r="B1196" s="77" t="s">
        <v>7743</v>
      </c>
      <c r="C1196" s="77" t="s">
        <v>7744</v>
      </c>
      <c r="D1196" s="77" t="s">
        <v>7527</v>
      </c>
    </row>
    <row r="1197" spans="1:4">
      <c r="A1197" t="s">
        <v>7470</v>
      </c>
      <c r="B1197" t="s">
        <v>7747</v>
      </c>
      <c r="C1197" t="s">
        <v>7748</v>
      </c>
      <c r="D1197" t="s">
        <v>7509</v>
      </c>
    </row>
    <row r="1198" spans="1:4">
      <c r="A1198" s="77" t="s">
        <v>7470</v>
      </c>
      <c r="B1198" s="77" t="s">
        <v>7749</v>
      </c>
      <c r="C1198" s="77" t="s">
        <v>7750</v>
      </c>
      <c r="D1198" s="77" t="s">
        <v>7479</v>
      </c>
    </row>
    <row r="1199" spans="1:4">
      <c r="A1199" t="s">
        <v>7470</v>
      </c>
      <c r="B1199" t="s">
        <v>7751</v>
      </c>
      <c r="C1199" t="s">
        <v>7752</v>
      </c>
      <c r="D1199" t="s">
        <v>7498</v>
      </c>
    </row>
    <row r="1200" spans="1:4">
      <c r="A1200" s="77" t="s">
        <v>7470</v>
      </c>
      <c r="B1200" s="77" t="s">
        <v>7753</v>
      </c>
      <c r="C1200" s="77" t="s">
        <v>7754</v>
      </c>
      <c r="D1200" s="77" t="s">
        <v>7498</v>
      </c>
    </row>
    <row r="1201" spans="1:4">
      <c r="A1201" t="s">
        <v>7470</v>
      </c>
      <c r="B1201" t="s">
        <v>7755</v>
      </c>
      <c r="C1201" t="s">
        <v>7756</v>
      </c>
      <c r="D1201" t="s">
        <v>7473</v>
      </c>
    </row>
    <row r="1202" spans="1:4">
      <c r="A1202" s="77" t="s">
        <v>7470</v>
      </c>
      <c r="B1202" s="77" t="s">
        <v>7757</v>
      </c>
      <c r="C1202" s="77" t="s">
        <v>7758</v>
      </c>
      <c r="D1202" s="77" t="s">
        <v>7515</v>
      </c>
    </row>
    <row r="1203" spans="1:4">
      <c r="A1203" t="s">
        <v>7470</v>
      </c>
      <c r="B1203" t="s">
        <v>7759</v>
      </c>
      <c r="C1203" t="s">
        <v>7760</v>
      </c>
      <c r="D1203" t="s">
        <v>7490</v>
      </c>
    </row>
    <row r="1204" spans="1:4">
      <c r="A1204" s="77" t="s">
        <v>7470</v>
      </c>
      <c r="B1204" s="77" t="s">
        <v>7761</v>
      </c>
      <c r="C1204" s="77" t="s">
        <v>7762</v>
      </c>
      <c r="D1204" s="77" t="s">
        <v>7573</v>
      </c>
    </row>
    <row r="1205" spans="1:4">
      <c r="A1205" t="s">
        <v>7470</v>
      </c>
      <c r="B1205" t="s">
        <v>7765</v>
      </c>
      <c r="C1205" t="s">
        <v>7766</v>
      </c>
      <c r="D1205" t="s">
        <v>7476</v>
      </c>
    </row>
    <row r="1206" spans="1:4">
      <c r="A1206" s="77" t="s">
        <v>7470</v>
      </c>
      <c r="B1206" s="77" t="s">
        <v>7767</v>
      </c>
      <c r="C1206" s="77" t="s">
        <v>7768</v>
      </c>
      <c r="D1206" s="77" t="s">
        <v>7562</v>
      </c>
    </row>
    <row r="1207" spans="1:4">
      <c r="A1207" t="s">
        <v>7470</v>
      </c>
      <c r="B1207" t="s">
        <v>7769</v>
      </c>
      <c r="C1207" t="s">
        <v>7770</v>
      </c>
      <c r="D1207" t="s">
        <v>7473</v>
      </c>
    </row>
    <row r="1208" spans="1:4">
      <c r="A1208" s="77" t="s">
        <v>7470</v>
      </c>
      <c r="B1208" s="77" t="s">
        <v>7771</v>
      </c>
      <c r="C1208" s="77" t="s">
        <v>7772</v>
      </c>
      <c r="D1208" s="77" t="s">
        <v>7490</v>
      </c>
    </row>
    <row r="1209" spans="1:4">
      <c r="A1209" t="s">
        <v>7470</v>
      </c>
      <c r="B1209" t="s">
        <v>7773</v>
      </c>
      <c r="C1209" t="s">
        <v>7774</v>
      </c>
      <c r="D1209" t="s">
        <v>7562</v>
      </c>
    </row>
    <row r="1210" spans="1:4">
      <c r="A1210" s="77" t="s">
        <v>7775</v>
      </c>
      <c r="B1210" s="77" t="s">
        <v>7776</v>
      </c>
      <c r="C1210" s="77" t="s">
        <v>7777</v>
      </c>
      <c r="D1210" s="77" t="s">
        <v>7778</v>
      </c>
    </row>
    <row r="1211" spans="1:4">
      <c r="A1211" t="s">
        <v>7775</v>
      </c>
      <c r="B1211" t="s">
        <v>7791</v>
      </c>
      <c r="C1211" t="s">
        <v>7792</v>
      </c>
      <c r="D1211" t="s">
        <v>6861</v>
      </c>
    </row>
    <row r="1212" spans="1:4">
      <c r="A1212" s="77" t="s">
        <v>7775</v>
      </c>
      <c r="B1212" s="77" t="s">
        <v>7779</v>
      </c>
      <c r="C1212" s="77" t="s">
        <v>7780</v>
      </c>
      <c r="D1212" s="77" t="s">
        <v>7781</v>
      </c>
    </row>
    <row r="1213" spans="1:4">
      <c r="A1213" t="s">
        <v>7775</v>
      </c>
      <c r="B1213" t="s">
        <v>7782</v>
      </c>
      <c r="C1213" t="s">
        <v>7783</v>
      </c>
      <c r="D1213" t="s">
        <v>7784</v>
      </c>
    </row>
    <row r="1214" spans="1:4">
      <c r="A1214" s="77" t="s">
        <v>7775</v>
      </c>
      <c r="B1214" s="77" t="s">
        <v>7787</v>
      </c>
      <c r="C1214" s="77" t="s">
        <v>7788</v>
      </c>
      <c r="D1214" s="77"/>
    </row>
    <row r="1215" spans="1:4">
      <c r="A1215" t="s">
        <v>7775</v>
      </c>
      <c r="B1215" t="s">
        <v>7793</v>
      </c>
      <c r="C1215" t="s">
        <v>7792</v>
      </c>
    </row>
    <row r="1216" spans="1:4">
      <c r="A1216" s="77" t="s">
        <v>7775</v>
      </c>
      <c r="B1216" s="77" t="s">
        <v>7785</v>
      </c>
      <c r="C1216" s="77" t="s">
        <v>7786</v>
      </c>
      <c r="D1216" s="77"/>
    </row>
    <row r="1217" spans="1:4">
      <c r="A1217" t="s">
        <v>7775</v>
      </c>
      <c r="B1217" t="s">
        <v>7789</v>
      </c>
      <c r="C1217" t="s">
        <v>7790</v>
      </c>
    </row>
    <row r="1218" spans="1:4">
      <c r="A1218" s="77" t="s">
        <v>7775</v>
      </c>
      <c r="B1218" s="77" t="s">
        <v>7794</v>
      </c>
      <c r="C1218" s="77" t="s">
        <v>7792</v>
      </c>
      <c r="D1218" s="77" t="s">
        <v>6519</v>
      </c>
    </row>
    <row r="1219" spans="1:4">
      <c r="A1219" t="s">
        <v>7775</v>
      </c>
      <c r="B1219" t="s">
        <v>7795</v>
      </c>
      <c r="C1219" t="s">
        <v>7792</v>
      </c>
      <c r="D1219" t="s">
        <v>6436</v>
      </c>
    </row>
    <row r="1220" spans="1:4">
      <c r="A1220" s="77" t="s">
        <v>7775</v>
      </c>
      <c r="B1220" s="77" t="s">
        <v>7796</v>
      </c>
      <c r="C1220" s="77" t="s">
        <v>7792</v>
      </c>
      <c r="D1220" s="77" t="s">
        <v>6436</v>
      </c>
    </row>
    <row r="1221" spans="1:4">
      <c r="A1221" t="s">
        <v>7775</v>
      </c>
      <c r="B1221" t="s">
        <v>7797</v>
      </c>
      <c r="C1221" t="s">
        <v>7798</v>
      </c>
      <c r="D1221" t="s">
        <v>7799</v>
      </c>
    </row>
    <row r="1222" spans="1:4">
      <c r="A1222" s="77" t="s">
        <v>7775</v>
      </c>
      <c r="B1222" s="77" t="s">
        <v>7800</v>
      </c>
      <c r="C1222" s="77" t="s">
        <v>7792</v>
      </c>
      <c r="D1222" s="77"/>
    </row>
    <row r="1223" spans="1:4">
      <c r="A1223" t="s">
        <v>7775</v>
      </c>
      <c r="B1223" t="s">
        <v>7801</v>
      </c>
      <c r="C1223" t="s">
        <v>7792</v>
      </c>
      <c r="D1223" t="s">
        <v>6436</v>
      </c>
    </row>
    <row r="1224" spans="1:4">
      <c r="A1224" s="77" t="s">
        <v>7775</v>
      </c>
      <c r="B1224" s="77" t="s">
        <v>7802</v>
      </c>
      <c r="C1224" s="77" t="s">
        <v>7803</v>
      </c>
      <c r="D1224" s="77"/>
    </row>
    <row r="1225" spans="1:4">
      <c r="A1225" t="s">
        <v>7804</v>
      </c>
      <c r="B1225" t="s">
        <v>7805</v>
      </c>
      <c r="C1225" t="s">
        <v>7806</v>
      </c>
      <c r="D1225" t="s">
        <v>7807</v>
      </c>
    </row>
    <row r="1226" spans="1:4">
      <c r="A1226" s="77" t="s">
        <v>7804</v>
      </c>
      <c r="B1226" s="77" t="s">
        <v>7808</v>
      </c>
      <c r="C1226" s="77" t="s">
        <v>7809</v>
      </c>
      <c r="D1226" s="77" t="s">
        <v>7807</v>
      </c>
    </row>
    <row r="1227" spans="1:4">
      <c r="A1227" t="s">
        <v>7804</v>
      </c>
      <c r="B1227" t="s">
        <v>7811</v>
      </c>
      <c r="C1227" t="s">
        <v>7812</v>
      </c>
      <c r="D1227" t="s">
        <v>7807</v>
      </c>
    </row>
    <row r="1228" spans="1:4">
      <c r="A1228" s="77" t="s">
        <v>7804</v>
      </c>
      <c r="B1228" s="77" t="s">
        <v>7821</v>
      </c>
      <c r="C1228" s="77" t="s">
        <v>7822</v>
      </c>
      <c r="D1228" s="77" t="s">
        <v>7807</v>
      </c>
    </row>
    <row r="1229" spans="1:4">
      <c r="A1229" t="s">
        <v>7804</v>
      </c>
      <c r="B1229" t="s">
        <v>7830</v>
      </c>
      <c r="C1229" t="s">
        <v>7831</v>
      </c>
      <c r="D1229" t="s">
        <v>7832</v>
      </c>
    </row>
    <row r="1230" spans="1:4">
      <c r="A1230" s="77" t="s">
        <v>7804</v>
      </c>
      <c r="B1230" s="77" t="s">
        <v>7813</v>
      </c>
      <c r="C1230" s="77" t="s">
        <v>7814</v>
      </c>
      <c r="D1230" s="77" t="s">
        <v>7807</v>
      </c>
    </row>
    <row r="1231" spans="1:4">
      <c r="A1231" t="s">
        <v>7804</v>
      </c>
      <c r="B1231" t="s">
        <v>7815</v>
      </c>
      <c r="C1231" t="s">
        <v>7816</v>
      </c>
      <c r="D1231" t="s">
        <v>7807</v>
      </c>
    </row>
    <row r="1232" spans="1:4">
      <c r="A1232" s="77" t="s">
        <v>7804</v>
      </c>
      <c r="B1232" s="77" t="s">
        <v>7817</v>
      </c>
      <c r="C1232" s="77" t="s">
        <v>7818</v>
      </c>
      <c r="D1232" s="77" t="s">
        <v>7807</v>
      </c>
    </row>
    <row r="1233" spans="1:4">
      <c r="A1233" t="s">
        <v>7804</v>
      </c>
      <c r="B1233" t="s">
        <v>7819</v>
      </c>
      <c r="C1233" t="s">
        <v>7820</v>
      </c>
      <c r="D1233" t="s">
        <v>7807</v>
      </c>
    </row>
    <row r="1234" spans="1:4">
      <c r="A1234" s="77" t="s">
        <v>7804</v>
      </c>
      <c r="B1234" s="77" t="s">
        <v>7823</v>
      </c>
      <c r="C1234" s="77" t="s">
        <v>7824</v>
      </c>
      <c r="D1234" s="77" t="s">
        <v>7807</v>
      </c>
    </row>
    <row r="1235" spans="1:4">
      <c r="A1235" t="s">
        <v>7804</v>
      </c>
      <c r="B1235" t="s">
        <v>7825</v>
      </c>
      <c r="C1235" t="s">
        <v>7826</v>
      </c>
      <c r="D1235" t="s">
        <v>7807</v>
      </c>
    </row>
    <row r="1236" spans="1:4">
      <c r="A1236" s="77" t="s">
        <v>7804</v>
      </c>
      <c r="B1236" s="77" t="s">
        <v>7810</v>
      </c>
      <c r="C1236" s="77" t="s">
        <v>7809</v>
      </c>
      <c r="D1236" s="77"/>
    </row>
    <row r="1237" spans="1:4">
      <c r="A1237" t="s">
        <v>7804</v>
      </c>
      <c r="B1237" t="s">
        <v>7827</v>
      </c>
      <c r="C1237" t="s">
        <v>7828</v>
      </c>
      <c r="D1237" t="s">
        <v>7829</v>
      </c>
    </row>
    <row r="1238" spans="1:4">
      <c r="A1238" s="77" t="s">
        <v>7833</v>
      </c>
      <c r="B1238" s="77" t="s">
        <v>7834</v>
      </c>
      <c r="C1238" s="77" t="s">
        <v>7835</v>
      </c>
      <c r="D1238" s="77"/>
    </row>
    <row r="1239" spans="1:4">
      <c r="A1239" t="s">
        <v>7833</v>
      </c>
      <c r="B1239" t="s">
        <v>7838</v>
      </c>
      <c r="C1239" t="s">
        <v>7839</v>
      </c>
    </row>
    <row r="1240" spans="1:4">
      <c r="A1240" s="77" t="s">
        <v>7833</v>
      </c>
      <c r="B1240" s="77" t="s">
        <v>7840</v>
      </c>
      <c r="C1240" s="77" t="s">
        <v>7841</v>
      </c>
      <c r="D1240" s="77"/>
    </row>
    <row r="1241" spans="1:4">
      <c r="A1241" t="s">
        <v>7833</v>
      </c>
      <c r="B1241" t="s">
        <v>7842</v>
      </c>
      <c r="C1241" t="s">
        <v>7841</v>
      </c>
      <c r="D1241" t="s">
        <v>6861</v>
      </c>
    </row>
    <row r="1242" spans="1:4">
      <c r="A1242" s="77" t="s">
        <v>7833</v>
      </c>
      <c r="B1242" s="77" t="s">
        <v>7836</v>
      </c>
      <c r="C1242" s="77" t="s">
        <v>7837</v>
      </c>
      <c r="D1242" s="77"/>
    </row>
    <row r="1243" spans="1:4">
      <c r="A1243" t="s">
        <v>7843</v>
      </c>
      <c r="B1243" t="s">
        <v>7844</v>
      </c>
      <c r="C1243" t="s">
        <v>7845</v>
      </c>
    </row>
    <row r="1244" spans="1:4">
      <c r="A1244" s="77" t="s">
        <v>7843</v>
      </c>
      <c r="B1244" s="77" t="s">
        <v>7846</v>
      </c>
      <c r="C1244" s="77" t="s">
        <v>7845</v>
      </c>
      <c r="D1244" s="77" t="s">
        <v>7847</v>
      </c>
    </row>
    <row r="1245" spans="1:4">
      <c r="A1245" t="s">
        <v>7843</v>
      </c>
      <c r="B1245" t="s">
        <v>7852</v>
      </c>
      <c r="C1245" t="s">
        <v>7853</v>
      </c>
      <c r="D1245" t="s">
        <v>7854</v>
      </c>
    </row>
    <row r="1246" spans="1:4">
      <c r="A1246" s="77" t="s">
        <v>7843</v>
      </c>
      <c r="B1246" s="77" t="s">
        <v>7848</v>
      </c>
      <c r="C1246" s="77" t="s">
        <v>7845</v>
      </c>
      <c r="D1246" s="77" t="s">
        <v>7849</v>
      </c>
    </row>
    <row r="1247" spans="1:4">
      <c r="A1247" t="s">
        <v>7843</v>
      </c>
      <c r="B1247" t="s">
        <v>7850</v>
      </c>
      <c r="C1247" t="s">
        <v>7845</v>
      </c>
      <c r="D1247" t="s">
        <v>7851</v>
      </c>
    </row>
    <row r="1248" spans="1:4">
      <c r="A1248" s="77" t="s">
        <v>5088</v>
      </c>
      <c r="B1248" s="77" t="s">
        <v>5089</v>
      </c>
      <c r="C1248" s="77" t="s">
        <v>5090</v>
      </c>
      <c r="D1248" s="77" t="s">
        <v>5091</v>
      </c>
    </row>
    <row r="1249" spans="1:4">
      <c r="A1249" t="s">
        <v>5088</v>
      </c>
      <c r="B1249" t="s">
        <v>5099</v>
      </c>
      <c r="C1249" t="s">
        <v>5100</v>
      </c>
      <c r="D1249" t="s">
        <v>5091</v>
      </c>
    </row>
    <row r="1250" spans="1:4">
      <c r="A1250" s="77" t="s">
        <v>5088</v>
      </c>
      <c r="B1250" s="77" t="s">
        <v>5102</v>
      </c>
      <c r="C1250" s="77" t="s">
        <v>5103</v>
      </c>
      <c r="D1250" s="77" t="s">
        <v>5104</v>
      </c>
    </row>
    <row r="1251" spans="1:4">
      <c r="A1251" t="s">
        <v>5088</v>
      </c>
      <c r="B1251" t="s">
        <v>5092</v>
      </c>
      <c r="C1251" t="s">
        <v>5093</v>
      </c>
      <c r="D1251" t="s">
        <v>5091</v>
      </c>
    </row>
    <row r="1252" spans="1:4">
      <c r="A1252" s="77" t="s">
        <v>5088</v>
      </c>
      <c r="B1252" s="77" t="s">
        <v>5094</v>
      </c>
      <c r="C1252" s="77" t="s">
        <v>5095</v>
      </c>
      <c r="D1252" s="77" t="s">
        <v>5096</v>
      </c>
    </row>
    <row r="1253" spans="1:4">
      <c r="A1253" t="s">
        <v>5088</v>
      </c>
      <c r="B1253" t="s">
        <v>5108</v>
      </c>
      <c r="C1253" t="s">
        <v>5109</v>
      </c>
      <c r="D1253" t="s">
        <v>5107</v>
      </c>
    </row>
    <row r="1254" spans="1:4">
      <c r="A1254" s="77" t="s">
        <v>5088</v>
      </c>
      <c r="B1254" s="77" t="s">
        <v>5156</v>
      </c>
      <c r="C1254" s="77" t="s">
        <v>5157</v>
      </c>
      <c r="D1254" s="77"/>
    </row>
    <row r="1255" spans="1:4">
      <c r="A1255" t="s">
        <v>5088</v>
      </c>
      <c r="B1255" t="s">
        <v>5110</v>
      </c>
      <c r="C1255" t="s">
        <v>5111</v>
      </c>
      <c r="D1255" t="s">
        <v>5104</v>
      </c>
    </row>
    <row r="1256" spans="1:4">
      <c r="A1256" s="77" t="s">
        <v>5088</v>
      </c>
      <c r="B1256" s="77" t="s">
        <v>5112</v>
      </c>
      <c r="C1256" s="77" t="s">
        <v>5113</v>
      </c>
      <c r="D1256" s="77" t="s">
        <v>5114</v>
      </c>
    </row>
    <row r="1257" spans="1:4">
      <c r="A1257" t="s">
        <v>5088</v>
      </c>
      <c r="B1257" t="s">
        <v>5117</v>
      </c>
      <c r="C1257" t="s">
        <v>5118</v>
      </c>
      <c r="D1257" t="s">
        <v>5104</v>
      </c>
    </row>
    <row r="1258" spans="1:4">
      <c r="A1258" s="77" t="s">
        <v>5088</v>
      </c>
      <c r="B1258" s="77" t="s">
        <v>5126</v>
      </c>
      <c r="C1258" s="77" t="s">
        <v>5127</v>
      </c>
      <c r="D1258" s="77" t="s">
        <v>5114</v>
      </c>
    </row>
    <row r="1259" spans="1:4">
      <c r="A1259" t="s">
        <v>5088</v>
      </c>
      <c r="B1259" t="s">
        <v>2047</v>
      </c>
      <c r="C1259" t="s">
        <v>5119</v>
      </c>
      <c r="D1259" t="s">
        <v>5096</v>
      </c>
    </row>
    <row r="1260" spans="1:4">
      <c r="A1260" s="77" t="s">
        <v>5088</v>
      </c>
      <c r="B1260" s="77" t="s">
        <v>5120</v>
      </c>
      <c r="C1260" s="77" t="s">
        <v>5121</v>
      </c>
      <c r="D1260" s="77" t="s">
        <v>5122</v>
      </c>
    </row>
    <row r="1261" spans="1:4">
      <c r="A1261" t="s">
        <v>5088</v>
      </c>
      <c r="B1261" t="s">
        <v>5164</v>
      </c>
      <c r="C1261" t="s">
        <v>5165</v>
      </c>
      <c r="D1261" t="s">
        <v>5125</v>
      </c>
    </row>
    <row r="1262" spans="1:4">
      <c r="A1262" s="77" t="s">
        <v>5088</v>
      </c>
      <c r="B1262" s="77" t="s">
        <v>5152</v>
      </c>
      <c r="C1262" s="77" t="s">
        <v>5153</v>
      </c>
      <c r="D1262" s="77" t="s">
        <v>5122</v>
      </c>
    </row>
    <row r="1263" spans="1:4">
      <c r="A1263" t="s">
        <v>5088</v>
      </c>
      <c r="B1263" t="s">
        <v>5146</v>
      </c>
      <c r="C1263" t="s">
        <v>5147</v>
      </c>
      <c r="D1263" t="s">
        <v>5133</v>
      </c>
    </row>
    <row r="1264" spans="1:4">
      <c r="A1264" s="77" t="s">
        <v>5088</v>
      </c>
      <c r="B1264" s="77" t="s">
        <v>5105</v>
      </c>
      <c r="C1264" s="77" t="s">
        <v>5106</v>
      </c>
      <c r="D1264" s="77" t="s">
        <v>5107</v>
      </c>
    </row>
    <row r="1265" spans="1:4">
      <c r="A1265" t="s">
        <v>5088</v>
      </c>
      <c r="B1265" t="s">
        <v>5158</v>
      </c>
      <c r="C1265" t="s">
        <v>5157</v>
      </c>
      <c r="D1265" t="s">
        <v>5122</v>
      </c>
    </row>
    <row r="1266" spans="1:4">
      <c r="A1266" s="77" t="s">
        <v>5088</v>
      </c>
      <c r="B1266" s="77" t="s">
        <v>5131</v>
      </c>
      <c r="C1266" s="77" t="s">
        <v>5132</v>
      </c>
      <c r="D1266" s="77" t="s">
        <v>5133</v>
      </c>
    </row>
    <row r="1267" spans="1:4">
      <c r="A1267" t="s">
        <v>5088</v>
      </c>
      <c r="B1267" t="s">
        <v>5128</v>
      </c>
      <c r="C1267" t="s">
        <v>5129</v>
      </c>
      <c r="D1267" t="s">
        <v>5130</v>
      </c>
    </row>
    <row r="1268" spans="1:4">
      <c r="A1268" s="77" t="s">
        <v>5088</v>
      </c>
      <c r="B1268" s="77" t="s">
        <v>5134</v>
      </c>
      <c r="C1268" s="77" t="s">
        <v>5132</v>
      </c>
      <c r="D1268" s="77" t="s">
        <v>5107</v>
      </c>
    </row>
    <row r="1269" spans="1:4">
      <c r="A1269" t="s">
        <v>5088</v>
      </c>
      <c r="B1269" t="s">
        <v>5135</v>
      </c>
      <c r="C1269" t="s">
        <v>5132</v>
      </c>
    </row>
    <row r="1270" spans="1:4">
      <c r="A1270" s="77" t="s">
        <v>5088</v>
      </c>
      <c r="B1270" s="77" t="s">
        <v>5166</v>
      </c>
      <c r="C1270" s="77" t="s">
        <v>5167</v>
      </c>
      <c r="D1270" s="77" t="s">
        <v>5125</v>
      </c>
    </row>
    <row r="1271" spans="1:4">
      <c r="A1271" t="s">
        <v>5088</v>
      </c>
      <c r="B1271" t="s">
        <v>5123</v>
      </c>
      <c r="C1271" t="s">
        <v>5124</v>
      </c>
      <c r="D1271" t="s">
        <v>5125</v>
      </c>
    </row>
    <row r="1272" spans="1:4">
      <c r="A1272" s="77" t="s">
        <v>5088</v>
      </c>
      <c r="B1272" s="77" t="s">
        <v>5138</v>
      </c>
      <c r="C1272" s="77" t="s">
        <v>5139</v>
      </c>
      <c r="D1272" s="77" t="s">
        <v>5114</v>
      </c>
    </row>
    <row r="1273" spans="1:4">
      <c r="A1273" t="s">
        <v>5088</v>
      </c>
      <c r="B1273" t="s">
        <v>5101</v>
      </c>
      <c r="C1273" t="s">
        <v>5100</v>
      </c>
      <c r="D1273" t="s">
        <v>5091</v>
      </c>
    </row>
    <row r="1274" spans="1:4">
      <c r="A1274" s="77" t="s">
        <v>5088</v>
      </c>
      <c r="B1274" s="77" t="s">
        <v>5140</v>
      </c>
      <c r="C1274" s="77" t="s">
        <v>5141</v>
      </c>
      <c r="D1274" s="77" t="s">
        <v>5107</v>
      </c>
    </row>
    <row r="1275" spans="1:4">
      <c r="A1275" t="s">
        <v>5088</v>
      </c>
      <c r="B1275" t="s">
        <v>5144</v>
      </c>
      <c r="C1275" t="s">
        <v>5145</v>
      </c>
      <c r="D1275" t="s">
        <v>5091</v>
      </c>
    </row>
    <row r="1276" spans="1:4">
      <c r="A1276" s="77" t="s">
        <v>5088</v>
      </c>
      <c r="B1276" s="77" t="s">
        <v>5097</v>
      </c>
      <c r="C1276" s="77" t="s">
        <v>5098</v>
      </c>
      <c r="D1276" s="77" t="s">
        <v>5091</v>
      </c>
    </row>
    <row r="1277" spans="1:4">
      <c r="A1277" t="s">
        <v>5088</v>
      </c>
      <c r="B1277" t="s">
        <v>5169</v>
      </c>
      <c r="C1277" t="s">
        <v>5170</v>
      </c>
      <c r="D1277" t="s">
        <v>5171</v>
      </c>
    </row>
    <row r="1278" spans="1:4">
      <c r="A1278" s="77" t="s">
        <v>5088</v>
      </c>
      <c r="B1278" s="77" t="s">
        <v>5148</v>
      </c>
      <c r="C1278" s="77" t="s">
        <v>5149</v>
      </c>
      <c r="D1278" s="77" t="s">
        <v>5107</v>
      </c>
    </row>
    <row r="1279" spans="1:4">
      <c r="A1279" t="s">
        <v>5088</v>
      </c>
      <c r="B1279" t="s">
        <v>5150</v>
      </c>
      <c r="C1279" t="s">
        <v>5151</v>
      </c>
    </row>
    <row r="1280" spans="1:4">
      <c r="A1280" s="77" t="s">
        <v>5088</v>
      </c>
      <c r="B1280" s="77" t="s">
        <v>5154</v>
      </c>
      <c r="C1280" s="77" t="s">
        <v>5155</v>
      </c>
      <c r="D1280" s="77" t="s">
        <v>5133</v>
      </c>
    </row>
    <row r="1281" spans="1:4">
      <c r="A1281" t="s">
        <v>5088</v>
      </c>
      <c r="B1281" t="s">
        <v>5159</v>
      </c>
      <c r="C1281" t="s">
        <v>5157</v>
      </c>
      <c r="D1281" t="s">
        <v>5096</v>
      </c>
    </row>
    <row r="1282" spans="1:4">
      <c r="A1282" s="77" t="s">
        <v>5088</v>
      </c>
      <c r="B1282" s="77" t="s">
        <v>5160</v>
      </c>
      <c r="C1282" s="77" t="s">
        <v>5161</v>
      </c>
      <c r="D1282" s="77" t="s">
        <v>5107</v>
      </c>
    </row>
    <row r="1283" spans="1:4">
      <c r="A1283" t="s">
        <v>5088</v>
      </c>
      <c r="B1283" t="s">
        <v>5168</v>
      </c>
      <c r="C1283" t="s">
        <v>5167</v>
      </c>
      <c r="D1283" t="s">
        <v>5125</v>
      </c>
    </row>
    <row r="1284" spans="1:4">
      <c r="A1284" s="77" t="s">
        <v>5088</v>
      </c>
      <c r="B1284" s="77" t="s">
        <v>5172</v>
      </c>
      <c r="C1284" s="77" t="s">
        <v>5173</v>
      </c>
      <c r="D1284" s="77" t="s">
        <v>5096</v>
      </c>
    </row>
    <row r="1285" spans="1:4">
      <c r="A1285" t="s">
        <v>5088</v>
      </c>
      <c r="B1285" t="s">
        <v>5176</v>
      </c>
      <c r="C1285" t="s">
        <v>5177</v>
      </c>
      <c r="D1285" t="s">
        <v>5096</v>
      </c>
    </row>
    <row r="1286" spans="1:4">
      <c r="A1286" s="77" t="s">
        <v>5088</v>
      </c>
      <c r="B1286" s="77" t="s">
        <v>5178</v>
      </c>
      <c r="C1286" s="77" t="s">
        <v>5179</v>
      </c>
      <c r="D1286" s="77" t="s">
        <v>5091</v>
      </c>
    </row>
    <row r="1287" spans="1:4">
      <c r="A1287" t="s">
        <v>5088</v>
      </c>
      <c r="B1287" t="s">
        <v>5115</v>
      </c>
      <c r="C1287" t="s">
        <v>5116</v>
      </c>
      <c r="D1287" t="s">
        <v>5114</v>
      </c>
    </row>
    <row r="1288" spans="1:4">
      <c r="A1288" s="77" t="s">
        <v>5088</v>
      </c>
      <c r="B1288" s="77" t="s">
        <v>5142</v>
      </c>
      <c r="C1288" s="77" t="s">
        <v>5143</v>
      </c>
      <c r="D1288" s="77" t="s">
        <v>5104</v>
      </c>
    </row>
    <row r="1289" spans="1:4">
      <c r="A1289" t="s">
        <v>5088</v>
      </c>
      <c r="B1289" t="s">
        <v>5162</v>
      </c>
      <c r="C1289" t="s">
        <v>5163</v>
      </c>
    </row>
    <row r="1290" spans="1:4">
      <c r="A1290" s="77" t="s">
        <v>5088</v>
      </c>
      <c r="B1290" s="77" t="s">
        <v>5180</v>
      </c>
      <c r="C1290" s="77" t="s">
        <v>5181</v>
      </c>
      <c r="D1290" s="77" t="s">
        <v>5104</v>
      </c>
    </row>
    <row r="1291" spans="1:4">
      <c r="A1291" t="s">
        <v>5088</v>
      </c>
      <c r="B1291" t="s">
        <v>5174</v>
      </c>
      <c r="C1291" t="s">
        <v>5175</v>
      </c>
      <c r="D1291" t="s">
        <v>5114</v>
      </c>
    </row>
    <row r="1292" spans="1:4">
      <c r="A1292" s="77" t="s">
        <v>5088</v>
      </c>
      <c r="B1292" s="77" t="s">
        <v>5136</v>
      </c>
      <c r="C1292" s="77" t="s">
        <v>5137</v>
      </c>
      <c r="D1292" s="77" t="s">
        <v>5096</v>
      </c>
    </row>
    <row r="1293" spans="1:4">
      <c r="A1293" t="s">
        <v>7855</v>
      </c>
      <c r="B1293" t="s">
        <v>7911</v>
      </c>
      <c r="C1293" t="s">
        <v>7912</v>
      </c>
      <c r="D1293" t="s">
        <v>7858</v>
      </c>
    </row>
    <row r="1294" spans="1:4">
      <c r="A1294" s="77" t="s">
        <v>7855</v>
      </c>
      <c r="B1294" s="77" t="s">
        <v>7859</v>
      </c>
      <c r="C1294" s="77" t="s">
        <v>7860</v>
      </c>
      <c r="D1294" s="77" t="s">
        <v>7858</v>
      </c>
    </row>
    <row r="1295" spans="1:4">
      <c r="A1295" t="s">
        <v>7855</v>
      </c>
      <c r="B1295" t="s">
        <v>7861</v>
      </c>
      <c r="C1295" t="s">
        <v>7862</v>
      </c>
      <c r="D1295" t="s">
        <v>7863</v>
      </c>
    </row>
    <row r="1296" spans="1:4">
      <c r="A1296" s="77" t="s">
        <v>7855</v>
      </c>
      <c r="B1296" s="77" t="s">
        <v>7866</v>
      </c>
      <c r="C1296" s="77" t="s">
        <v>7867</v>
      </c>
      <c r="D1296" s="77" t="s">
        <v>7863</v>
      </c>
    </row>
    <row r="1297" spans="1:4">
      <c r="A1297" t="s">
        <v>7855</v>
      </c>
      <c r="B1297" t="s">
        <v>7879</v>
      </c>
      <c r="C1297" t="s">
        <v>7880</v>
      </c>
      <c r="D1297" t="s">
        <v>7877</v>
      </c>
    </row>
    <row r="1298" spans="1:4">
      <c r="A1298" s="77" t="s">
        <v>7855</v>
      </c>
      <c r="B1298" s="77" t="s">
        <v>7881</v>
      </c>
      <c r="C1298" s="77" t="s">
        <v>7882</v>
      </c>
      <c r="D1298" s="77" t="s">
        <v>7858</v>
      </c>
    </row>
    <row r="1299" spans="1:4">
      <c r="A1299" t="s">
        <v>7855</v>
      </c>
      <c r="B1299" t="s">
        <v>7856</v>
      </c>
      <c r="C1299" t="s">
        <v>7857</v>
      </c>
      <c r="D1299" t="s">
        <v>7858</v>
      </c>
    </row>
    <row r="1300" spans="1:4">
      <c r="A1300" s="77" t="s">
        <v>7855</v>
      </c>
      <c r="B1300" s="77" t="s">
        <v>7894</v>
      </c>
      <c r="C1300" s="77" t="s">
        <v>7895</v>
      </c>
      <c r="D1300" s="77" t="s">
        <v>7896</v>
      </c>
    </row>
    <row r="1301" spans="1:4">
      <c r="A1301" t="s">
        <v>7855</v>
      </c>
      <c r="B1301" t="s">
        <v>7899</v>
      </c>
      <c r="C1301" t="s">
        <v>7900</v>
      </c>
      <c r="D1301" t="s">
        <v>7878</v>
      </c>
    </row>
    <row r="1302" spans="1:4">
      <c r="A1302" s="77" t="s">
        <v>7855</v>
      </c>
      <c r="B1302" s="77" t="s">
        <v>7864</v>
      </c>
      <c r="C1302" s="77" t="s">
        <v>7865</v>
      </c>
      <c r="D1302" s="77" t="s">
        <v>7858</v>
      </c>
    </row>
    <row r="1303" spans="1:4">
      <c r="A1303" t="s">
        <v>7855</v>
      </c>
      <c r="B1303" t="s">
        <v>7870</v>
      </c>
      <c r="C1303" t="s">
        <v>7871</v>
      </c>
      <c r="D1303" t="s">
        <v>7872</v>
      </c>
    </row>
    <row r="1304" spans="1:4">
      <c r="A1304" s="77" t="s">
        <v>7855</v>
      </c>
      <c r="B1304" s="77" t="s">
        <v>7901</v>
      </c>
      <c r="C1304" s="77" t="s">
        <v>7902</v>
      </c>
      <c r="D1304" s="77" t="s">
        <v>7098</v>
      </c>
    </row>
    <row r="1305" spans="1:4">
      <c r="A1305" t="s">
        <v>7855</v>
      </c>
      <c r="B1305" t="s">
        <v>7883</v>
      </c>
      <c r="C1305" t="s">
        <v>7884</v>
      </c>
      <c r="D1305" t="s">
        <v>7885</v>
      </c>
    </row>
    <row r="1306" spans="1:4">
      <c r="A1306" s="77" t="s">
        <v>7855</v>
      </c>
      <c r="B1306" s="77" t="s">
        <v>7897</v>
      </c>
      <c r="C1306" s="77" t="s">
        <v>7898</v>
      </c>
      <c r="D1306" s="77" t="s">
        <v>7858</v>
      </c>
    </row>
    <row r="1307" spans="1:4">
      <c r="A1307" t="s">
        <v>7855</v>
      </c>
      <c r="B1307" t="s">
        <v>7886</v>
      </c>
      <c r="C1307" t="s">
        <v>7887</v>
      </c>
      <c r="D1307" t="s">
        <v>7888</v>
      </c>
    </row>
    <row r="1308" spans="1:4">
      <c r="A1308" s="77" t="s">
        <v>7855</v>
      </c>
      <c r="B1308" s="77" t="s">
        <v>7889</v>
      </c>
      <c r="C1308" s="77" t="s">
        <v>7887</v>
      </c>
      <c r="D1308" s="77" t="s">
        <v>7890</v>
      </c>
    </row>
    <row r="1309" spans="1:4">
      <c r="A1309" t="s">
        <v>7855</v>
      </c>
      <c r="B1309" t="s">
        <v>7913</v>
      </c>
      <c r="C1309" t="s">
        <v>7912</v>
      </c>
      <c r="D1309" t="s">
        <v>7858</v>
      </c>
    </row>
    <row r="1310" spans="1:4">
      <c r="A1310" s="77" t="s">
        <v>7855</v>
      </c>
      <c r="B1310" s="77" t="s">
        <v>7891</v>
      </c>
      <c r="C1310" s="77" t="s">
        <v>7892</v>
      </c>
      <c r="D1310" s="77" t="s">
        <v>7893</v>
      </c>
    </row>
    <row r="1311" spans="1:4">
      <c r="A1311" t="s">
        <v>7855</v>
      </c>
      <c r="B1311" t="s">
        <v>7868</v>
      </c>
      <c r="C1311" t="s">
        <v>7869</v>
      </c>
      <c r="D1311" t="s">
        <v>7858</v>
      </c>
    </row>
    <row r="1312" spans="1:4">
      <c r="A1312" s="77" t="s">
        <v>7855</v>
      </c>
      <c r="B1312" s="77" t="s">
        <v>7903</v>
      </c>
      <c r="C1312" s="77" t="s">
        <v>7904</v>
      </c>
      <c r="D1312" s="77" t="s">
        <v>7858</v>
      </c>
    </row>
    <row r="1313" spans="1:4">
      <c r="A1313" t="s">
        <v>7855</v>
      </c>
      <c r="B1313" t="s">
        <v>7905</v>
      </c>
      <c r="C1313" t="s">
        <v>7906</v>
      </c>
      <c r="D1313" t="s">
        <v>7872</v>
      </c>
    </row>
    <row r="1314" spans="1:4">
      <c r="A1314" s="77" t="s">
        <v>7855</v>
      </c>
      <c r="B1314" s="77" t="s">
        <v>7873</v>
      </c>
      <c r="C1314" s="77" t="s">
        <v>7871</v>
      </c>
      <c r="D1314" s="77" t="s">
        <v>7874</v>
      </c>
    </row>
    <row r="1315" spans="1:4">
      <c r="A1315" t="s">
        <v>7855</v>
      </c>
      <c r="B1315" t="s">
        <v>7875</v>
      </c>
      <c r="C1315" t="s">
        <v>7876</v>
      </c>
      <c r="D1315" t="s">
        <v>7877</v>
      </c>
    </row>
    <row r="1316" spans="1:4">
      <c r="A1316" s="77" t="s">
        <v>7855</v>
      </c>
      <c r="B1316" s="77" t="s">
        <v>7875</v>
      </c>
      <c r="C1316" s="77" t="s">
        <v>7871</v>
      </c>
      <c r="D1316" s="77" t="s">
        <v>7878</v>
      </c>
    </row>
    <row r="1317" spans="1:4">
      <c r="A1317" t="s">
        <v>7855</v>
      </c>
      <c r="B1317" t="s">
        <v>7907</v>
      </c>
      <c r="C1317" t="s">
        <v>7908</v>
      </c>
      <c r="D1317" t="s">
        <v>6968</v>
      </c>
    </row>
    <row r="1318" spans="1:4">
      <c r="A1318" s="77" t="s">
        <v>7855</v>
      </c>
      <c r="B1318" s="77" t="s">
        <v>7909</v>
      </c>
      <c r="C1318" s="77" t="s">
        <v>7910</v>
      </c>
      <c r="D1318" s="77" t="s">
        <v>7858</v>
      </c>
    </row>
    <row r="1319" spans="1:4">
      <c r="A1319" t="s">
        <v>7914</v>
      </c>
      <c r="B1319" t="s">
        <v>7915</v>
      </c>
      <c r="C1319" t="s">
        <v>7916</v>
      </c>
      <c r="D1319" t="s">
        <v>7917</v>
      </c>
    </row>
    <row r="1320" spans="1:4">
      <c r="A1320" s="77" t="s">
        <v>7914</v>
      </c>
      <c r="B1320" s="77" t="s">
        <v>7921</v>
      </c>
      <c r="C1320" s="77" t="s">
        <v>7922</v>
      </c>
      <c r="D1320" s="77" t="s">
        <v>7920</v>
      </c>
    </row>
    <row r="1321" spans="1:4">
      <c r="A1321" t="s">
        <v>7914</v>
      </c>
      <c r="B1321" t="s">
        <v>7981</v>
      </c>
      <c r="C1321" t="s">
        <v>7982</v>
      </c>
      <c r="D1321" t="s">
        <v>7917</v>
      </c>
    </row>
    <row r="1322" spans="1:4">
      <c r="A1322" s="77" t="s">
        <v>7914</v>
      </c>
      <c r="B1322" s="77" t="s">
        <v>7926</v>
      </c>
      <c r="C1322" s="77" t="s">
        <v>7927</v>
      </c>
      <c r="D1322" s="77" t="s">
        <v>7920</v>
      </c>
    </row>
    <row r="1323" spans="1:4">
      <c r="A1323" t="s">
        <v>7914</v>
      </c>
      <c r="B1323" t="s">
        <v>7942</v>
      </c>
      <c r="C1323" t="s">
        <v>7943</v>
      </c>
      <c r="D1323" t="s">
        <v>7944</v>
      </c>
    </row>
    <row r="1324" spans="1:4">
      <c r="A1324" s="77" t="s">
        <v>7914</v>
      </c>
      <c r="B1324" s="77" t="s">
        <v>7996</v>
      </c>
      <c r="C1324" s="77" t="s">
        <v>7997</v>
      </c>
      <c r="D1324" s="77" t="s">
        <v>7998</v>
      </c>
    </row>
    <row r="1325" spans="1:4">
      <c r="A1325" t="s">
        <v>7914</v>
      </c>
      <c r="B1325" t="s">
        <v>7961</v>
      </c>
      <c r="C1325" t="s">
        <v>7962</v>
      </c>
      <c r="D1325" t="s">
        <v>7920</v>
      </c>
    </row>
    <row r="1326" spans="1:4">
      <c r="A1326" s="77" t="s">
        <v>7914</v>
      </c>
      <c r="B1326" s="77" t="s">
        <v>7985</v>
      </c>
      <c r="C1326" s="77" t="s">
        <v>7986</v>
      </c>
      <c r="D1326" s="77" t="s">
        <v>7954</v>
      </c>
    </row>
    <row r="1327" spans="1:4">
      <c r="A1327" t="s">
        <v>7914</v>
      </c>
      <c r="B1327" t="s">
        <v>7930</v>
      </c>
      <c r="C1327" t="s">
        <v>7931</v>
      </c>
      <c r="D1327" t="s">
        <v>7920</v>
      </c>
    </row>
    <row r="1328" spans="1:4">
      <c r="A1328" s="77" t="s">
        <v>7914</v>
      </c>
      <c r="B1328" s="77" t="s">
        <v>7958</v>
      </c>
      <c r="C1328" s="77" t="s">
        <v>7959</v>
      </c>
      <c r="D1328" s="77" t="s">
        <v>7960</v>
      </c>
    </row>
    <row r="1329" spans="1:4">
      <c r="A1329" t="s">
        <v>7914</v>
      </c>
      <c r="B1329" t="s">
        <v>7940</v>
      </c>
      <c r="C1329" t="s">
        <v>7941</v>
      </c>
      <c r="D1329" t="s">
        <v>7920</v>
      </c>
    </row>
    <row r="1330" spans="1:4">
      <c r="A1330" s="77" t="s">
        <v>7914</v>
      </c>
      <c r="B1330" s="77" t="s">
        <v>7952</v>
      </c>
      <c r="C1330" s="77" t="s">
        <v>7953</v>
      </c>
      <c r="D1330" s="77" t="s">
        <v>7954</v>
      </c>
    </row>
    <row r="1331" spans="1:4">
      <c r="A1331" t="s">
        <v>7914</v>
      </c>
      <c r="B1331" t="s">
        <v>8004</v>
      </c>
      <c r="C1331" t="s">
        <v>8005</v>
      </c>
      <c r="D1331" t="s">
        <v>6553</v>
      </c>
    </row>
    <row r="1332" spans="1:4">
      <c r="A1332" s="77" t="s">
        <v>7914</v>
      </c>
      <c r="B1332" s="77" t="s">
        <v>8002</v>
      </c>
      <c r="C1332" s="77" t="s">
        <v>8003</v>
      </c>
      <c r="D1332" s="77" t="s">
        <v>7954</v>
      </c>
    </row>
    <row r="1333" spans="1:4">
      <c r="A1333" t="s">
        <v>7914</v>
      </c>
      <c r="B1333" t="s">
        <v>7955</v>
      </c>
      <c r="C1333" t="s">
        <v>7953</v>
      </c>
      <c r="D1333" t="s">
        <v>7917</v>
      </c>
    </row>
    <row r="1334" spans="1:4">
      <c r="A1334" s="77" t="s">
        <v>7914</v>
      </c>
      <c r="B1334" s="77" t="s">
        <v>7937</v>
      </c>
      <c r="C1334" s="77" t="s">
        <v>7938</v>
      </c>
      <c r="D1334" s="77" t="s">
        <v>7939</v>
      </c>
    </row>
    <row r="1335" spans="1:4">
      <c r="A1335" t="s">
        <v>7914</v>
      </c>
      <c r="B1335" t="s">
        <v>7918</v>
      </c>
      <c r="C1335" t="s">
        <v>7919</v>
      </c>
      <c r="D1335" t="s">
        <v>7920</v>
      </c>
    </row>
    <row r="1336" spans="1:4">
      <c r="A1336" s="77" t="s">
        <v>7914</v>
      </c>
      <c r="B1336" s="77" t="s">
        <v>7950</v>
      </c>
      <c r="C1336" s="77" t="s">
        <v>7951</v>
      </c>
      <c r="D1336" s="77" t="s">
        <v>7917</v>
      </c>
    </row>
    <row r="1337" spans="1:4">
      <c r="A1337" t="s">
        <v>7914</v>
      </c>
      <c r="B1337" t="s">
        <v>8006</v>
      </c>
      <c r="C1337" t="s">
        <v>8005</v>
      </c>
      <c r="D1337" t="s">
        <v>7960</v>
      </c>
    </row>
    <row r="1338" spans="1:4">
      <c r="A1338" s="77" t="s">
        <v>7914</v>
      </c>
      <c r="B1338" s="77" t="s">
        <v>7956</v>
      </c>
      <c r="C1338" s="77" t="s">
        <v>7953</v>
      </c>
      <c r="D1338" s="77" t="s">
        <v>7957</v>
      </c>
    </row>
    <row r="1339" spans="1:4">
      <c r="A1339" t="s">
        <v>7914</v>
      </c>
      <c r="B1339" t="s">
        <v>8008</v>
      </c>
      <c r="C1339" t="s">
        <v>8009</v>
      </c>
      <c r="D1339" t="s">
        <v>7957</v>
      </c>
    </row>
    <row r="1340" spans="1:4">
      <c r="A1340" s="77" t="s">
        <v>7914</v>
      </c>
      <c r="B1340" s="77" t="s">
        <v>7928</v>
      </c>
      <c r="C1340" s="77" t="s">
        <v>7929</v>
      </c>
      <c r="D1340" s="77" t="s">
        <v>7920</v>
      </c>
    </row>
    <row r="1341" spans="1:4">
      <c r="A1341" t="s">
        <v>7914</v>
      </c>
      <c r="B1341" t="s">
        <v>7932</v>
      </c>
      <c r="C1341" t="s">
        <v>7933</v>
      </c>
      <c r="D1341" t="s">
        <v>7934</v>
      </c>
    </row>
    <row r="1342" spans="1:4">
      <c r="A1342" s="77" t="s">
        <v>7914</v>
      </c>
      <c r="B1342" s="77" t="s">
        <v>7977</v>
      </c>
      <c r="C1342" s="77" t="s">
        <v>7978</v>
      </c>
      <c r="D1342" s="77" t="s">
        <v>7954</v>
      </c>
    </row>
    <row r="1343" spans="1:4">
      <c r="A1343" t="s">
        <v>7914</v>
      </c>
      <c r="B1343" t="s">
        <v>7947</v>
      </c>
      <c r="C1343" t="s">
        <v>7948</v>
      </c>
      <c r="D1343" t="s">
        <v>7949</v>
      </c>
    </row>
    <row r="1344" spans="1:4">
      <c r="A1344" s="77" t="s">
        <v>7914</v>
      </c>
      <c r="B1344" s="77" t="s">
        <v>7975</v>
      </c>
      <c r="C1344" s="77" t="s">
        <v>7976</v>
      </c>
      <c r="D1344" s="77"/>
    </row>
    <row r="1345" spans="1:4">
      <c r="A1345" t="s">
        <v>7914</v>
      </c>
      <c r="B1345" t="s">
        <v>7923</v>
      </c>
      <c r="C1345" t="s">
        <v>7924</v>
      </c>
    </row>
    <row r="1346" spans="1:4">
      <c r="A1346" s="77" t="s">
        <v>7914</v>
      </c>
      <c r="B1346" s="77" t="s">
        <v>7935</v>
      </c>
      <c r="C1346" s="77" t="s">
        <v>7933</v>
      </c>
      <c r="D1346" s="77" t="s">
        <v>7936</v>
      </c>
    </row>
    <row r="1347" spans="1:4">
      <c r="A1347" t="s">
        <v>7914</v>
      </c>
      <c r="B1347" t="s">
        <v>7963</v>
      </c>
      <c r="C1347" t="s">
        <v>7964</v>
      </c>
      <c r="D1347" t="s">
        <v>7917</v>
      </c>
    </row>
    <row r="1348" spans="1:4">
      <c r="A1348" s="77" t="s">
        <v>7914</v>
      </c>
      <c r="B1348" s="77" t="s">
        <v>7965</v>
      </c>
      <c r="C1348" s="77" t="s">
        <v>7966</v>
      </c>
      <c r="D1348" s="77" t="s">
        <v>7920</v>
      </c>
    </row>
    <row r="1349" spans="1:4">
      <c r="A1349" t="s">
        <v>7914</v>
      </c>
      <c r="B1349" t="s">
        <v>7967</v>
      </c>
      <c r="C1349" t="s">
        <v>7968</v>
      </c>
      <c r="D1349" t="s">
        <v>6553</v>
      </c>
    </row>
    <row r="1350" spans="1:4">
      <c r="A1350" s="77" t="s">
        <v>7914</v>
      </c>
      <c r="B1350" s="77" t="s">
        <v>7987</v>
      </c>
      <c r="C1350" s="77" t="s">
        <v>7986</v>
      </c>
      <c r="D1350" s="77" t="s">
        <v>7988</v>
      </c>
    </row>
    <row r="1351" spans="1:4">
      <c r="A1351" t="s">
        <v>7914</v>
      </c>
      <c r="B1351" t="s">
        <v>7999</v>
      </c>
      <c r="C1351" t="s">
        <v>8000</v>
      </c>
      <c r="D1351" t="s">
        <v>8001</v>
      </c>
    </row>
    <row r="1352" spans="1:4">
      <c r="A1352" s="77" t="s">
        <v>7914</v>
      </c>
      <c r="B1352" s="77" t="s">
        <v>7969</v>
      </c>
      <c r="C1352" s="77" t="s">
        <v>7970</v>
      </c>
      <c r="D1352" s="77" t="s">
        <v>7971</v>
      </c>
    </row>
    <row r="1353" spans="1:4">
      <c r="A1353" t="s">
        <v>7914</v>
      </c>
      <c r="B1353" t="s">
        <v>7972</v>
      </c>
      <c r="C1353" t="s">
        <v>7973</v>
      </c>
      <c r="D1353" t="s">
        <v>7974</v>
      </c>
    </row>
    <row r="1354" spans="1:4">
      <c r="A1354" s="77" t="s">
        <v>7914</v>
      </c>
      <c r="B1354" s="77" t="s">
        <v>7979</v>
      </c>
      <c r="C1354" s="77" t="s">
        <v>7980</v>
      </c>
      <c r="D1354" s="77" t="s">
        <v>7954</v>
      </c>
    </row>
    <row r="1355" spans="1:4">
      <c r="A1355" t="s">
        <v>7914</v>
      </c>
      <c r="B1355" t="s">
        <v>7983</v>
      </c>
      <c r="C1355" t="s">
        <v>7984</v>
      </c>
    </row>
    <row r="1356" spans="1:4">
      <c r="A1356" s="77" t="s">
        <v>7914</v>
      </c>
      <c r="B1356" s="77" t="s">
        <v>7989</v>
      </c>
      <c r="C1356" s="77" t="s">
        <v>7990</v>
      </c>
      <c r="D1356" s="77" t="s">
        <v>7954</v>
      </c>
    </row>
    <row r="1357" spans="1:4">
      <c r="A1357" t="s">
        <v>7914</v>
      </c>
      <c r="B1357" t="s">
        <v>7991</v>
      </c>
      <c r="C1357" t="s">
        <v>7992</v>
      </c>
      <c r="D1357" t="s">
        <v>7954</v>
      </c>
    </row>
    <row r="1358" spans="1:4">
      <c r="A1358" s="77" t="s">
        <v>7914</v>
      </c>
      <c r="B1358" s="77" t="s">
        <v>7993</v>
      </c>
      <c r="C1358" s="77" t="s">
        <v>7994</v>
      </c>
      <c r="D1358" s="77" t="s">
        <v>7995</v>
      </c>
    </row>
    <row r="1359" spans="1:4">
      <c r="A1359" t="s">
        <v>7914</v>
      </c>
      <c r="B1359" t="s">
        <v>8007</v>
      </c>
      <c r="C1359" t="s">
        <v>8005</v>
      </c>
    </row>
    <row r="1360" spans="1:4">
      <c r="A1360" s="77" t="s">
        <v>7914</v>
      </c>
      <c r="B1360" s="77" t="s">
        <v>7945</v>
      </c>
      <c r="C1360" s="77" t="s">
        <v>7946</v>
      </c>
      <c r="D1360" s="77"/>
    </row>
    <row r="1361" spans="1:4">
      <c r="A1361" t="s">
        <v>7914</v>
      </c>
      <c r="B1361" t="s">
        <v>8010</v>
      </c>
      <c r="C1361" t="s">
        <v>8011</v>
      </c>
    </row>
    <row r="1362" spans="1:4">
      <c r="A1362" s="77" t="s">
        <v>8013</v>
      </c>
      <c r="B1362" s="77" t="s">
        <v>8026</v>
      </c>
      <c r="C1362" s="77" t="s">
        <v>8027</v>
      </c>
      <c r="D1362" s="77" t="s">
        <v>6645</v>
      </c>
    </row>
    <row r="1363" spans="1:4">
      <c r="A1363" t="s">
        <v>8013</v>
      </c>
      <c r="B1363" t="s">
        <v>8016</v>
      </c>
      <c r="C1363" t="s">
        <v>8017</v>
      </c>
      <c r="D1363" t="s">
        <v>6645</v>
      </c>
    </row>
    <row r="1364" spans="1:4">
      <c r="A1364" s="77" t="s">
        <v>8013</v>
      </c>
      <c r="B1364" s="77" t="s">
        <v>8014</v>
      </c>
      <c r="C1364" s="77" t="s">
        <v>8015</v>
      </c>
      <c r="D1364" s="77" t="s">
        <v>6702</v>
      </c>
    </row>
    <row r="1365" spans="1:4">
      <c r="A1365" t="s">
        <v>8013</v>
      </c>
      <c r="B1365" t="s">
        <v>8018</v>
      </c>
      <c r="C1365" t="s">
        <v>8019</v>
      </c>
      <c r="D1365" t="s">
        <v>8020</v>
      </c>
    </row>
    <row r="1366" spans="1:4">
      <c r="A1366" s="77" t="s">
        <v>8013</v>
      </c>
      <c r="B1366" s="77" t="s">
        <v>8021</v>
      </c>
      <c r="C1366" s="77" t="s">
        <v>8022</v>
      </c>
      <c r="D1366" s="77" t="s">
        <v>6645</v>
      </c>
    </row>
    <row r="1367" spans="1:4">
      <c r="A1367" t="s">
        <v>8013</v>
      </c>
      <c r="B1367" t="s">
        <v>8023</v>
      </c>
      <c r="C1367" t="s">
        <v>8022</v>
      </c>
    </row>
    <row r="1368" spans="1:4">
      <c r="A1368" s="77" t="s">
        <v>8013</v>
      </c>
      <c r="B1368" s="77" t="s">
        <v>8024</v>
      </c>
      <c r="C1368" s="77" t="s">
        <v>8025</v>
      </c>
      <c r="D1368" s="77" t="s">
        <v>6645</v>
      </c>
    </row>
    <row r="1369" spans="1:4">
      <c r="A1369" t="s">
        <v>8028</v>
      </c>
      <c r="B1369" t="s">
        <v>8172</v>
      </c>
      <c r="C1369" t="s">
        <v>8173</v>
      </c>
      <c r="D1369" t="s">
        <v>8174</v>
      </c>
    </row>
    <row r="1370" spans="1:4">
      <c r="A1370" s="77" t="s">
        <v>8028</v>
      </c>
      <c r="B1370" s="77" t="s">
        <v>8132</v>
      </c>
      <c r="C1370" s="77" t="s">
        <v>8133</v>
      </c>
      <c r="D1370" s="77" t="s">
        <v>8134</v>
      </c>
    </row>
    <row r="1371" spans="1:4">
      <c r="A1371" t="s">
        <v>8028</v>
      </c>
      <c r="B1371" t="s">
        <v>8029</v>
      </c>
      <c r="C1371" t="s">
        <v>8030</v>
      </c>
      <c r="D1371" t="s">
        <v>8031</v>
      </c>
    </row>
    <row r="1372" spans="1:4">
      <c r="A1372" s="77" t="s">
        <v>8028</v>
      </c>
      <c r="B1372" s="77" t="s">
        <v>8032</v>
      </c>
      <c r="C1372" s="77" t="s">
        <v>8033</v>
      </c>
      <c r="D1372" s="77"/>
    </row>
    <row r="1373" spans="1:4">
      <c r="A1373" t="s">
        <v>8028</v>
      </c>
      <c r="B1373" t="s">
        <v>8038</v>
      </c>
      <c r="C1373" t="s">
        <v>8039</v>
      </c>
      <c r="D1373" t="s">
        <v>8040</v>
      </c>
    </row>
    <row r="1374" spans="1:4">
      <c r="A1374" s="77" t="s">
        <v>8028</v>
      </c>
      <c r="B1374" s="77" t="s">
        <v>8164</v>
      </c>
      <c r="C1374" s="77" t="s">
        <v>8165</v>
      </c>
      <c r="D1374" s="77"/>
    </row>
    <row r="1375" spans="1:4">
      <c r="A1375" t="s">
        <v>8028</v>
      </c>
      <c r="B1375" t="s">
        <v>8151</v>
      </c>
      <c r="C1375" t="s">
        <v>8152</v>
      </c>
      <c r="D1375" t="s">
        <v>8153</v>
      </c>
    </row>
    <row r="1376" spans="1:4">
      <c r="A1376" s="77" t="s">
        <v>8028</v>
      </c>
      <c r="B1376" s="77" t="s">
        <v>8096</v>
      </c>
      <c r="C1376" s="77" t="s">
        <v>8097</v>
      </c>
      <c r="D1376" s="77" t="s">
        <v>7152</v>
      </c>
    </row>
    <row r="1377" spans="1:4">
      <c r="A1377" t="s">
        <v>8028</v>
      </c>
      <c r="B1377" t="s">
        <v>8041</v>
      </c>
      <c r="C1377" t="s">
        <v>8042</v>
      </c>
    </row>
    <row r="1378" spans="1:4">
      <c r="A1378" s="77" t="s">
        <v>8028</v>
      </c>
      <c r="B1378" s="77" t="s">
        <v>8043</v>
      </c>
      <c r="C1378" s="77" t="s">
        <v>8044</v>
      </c>
      <c r="D1378" s="77"/>
    </row>
    <row r="1379" spans="1:4">
      <c r="A1379" t="s">
        <v>8028</v>
      </c>
      <c r="B1379" t="s">
        <v>8234</v>
      </c>
      <c r="C1379" t="s">
        <v>8235</v>
      </c>
    </row>
    <row r="1380" spans="1:4">
      <c r="A1380" s="77" t="s">
        <v>8028</v>
      </c>
      <c r="B1380" s="77" t="s">
        <v>8047</v>
      </c>
      <c r="C1380" s="77" t="s">
        <v>8048</v>
      </c>
      <c r="D1380" s="77" t="s">
        <v>8001</v>
      </c>
    </row>
    <row r="1381" spans="1:4">
      <c r="A1381" t="s">
        <v>8028</v>
      </c>
      <c r="B1381" t="s">
        <v>8058</v>
      </c>
      <c r="C1381" t="s">
        <v>8059</v>
      </c>
      <c r="D1381" t="s">
        <v>8060</v>
      </c>
    </row>
    <row r="1382" spans="1:4">
      <c r="A1382" s="77" t="s">
        <v>8028</v>
      </c>
      <c r="B1382" s="77" t="s">
        <v>8061</v>
      </c>
      <c r="C1382" s="77" t="s">
        <v>8059</v>
      </c>
      <c r="D1382" s="77" t="s">
        <v>8062</v>
      </c>
    </row>
    <row r="1383" spans="1:4">
      <c r="A1383" t="s">
        <v>8028</v>
      </c>
      <c r="B1383" t="s">
        <v>8063</v>
      </c>
      <c r="C1383" t="s">
        <v>8059</v>
      </c>
      <c r="D1383" t="s">
        <v>8064</v>
      </c>
    </row>
    <row r="1384" spans="1:4">
      <c r="A1384" s="77" t="s">
        <v>8028</v>
      </c>
      <c r="B1384" s="77" t="s">
        <v>8078</v>
      </c>
      <c r="C1384" s="77" t="s">
        <v>8079</v>
      </c>
      <c r="D1384" s="77" t="s">
        <v>8031</v>
      </c>
    </row>
    <row r="1385" spans="1:4">
      <c r="A1385" t="s">
        <v>8028</v>
      </c>
      <c r="B1385" t="s">
        <v>8065</v>
      </c>
      <c r="C1385" t="s">
        <v>8059</v>
      </c>
    </row>
    <row r="1386" spans="1:4">
      <c r="A1386" s="77" t="s">
        <v>8028</v>
      </c>
      <c r="B1386" s="77" t="s">
        <v>8092</v>
      </c>
      <c r="C1386" s="77" t="s">
        <v>8093</v>
      </c>
      <c r="D1386" s="77"/>
    </row>
    <row r="1387" spans="1:4">
      <c r="A1387" t="s">
        <v>8028</v>
      </c>
      <c r="B1387" t="s">
        <v>8069</v>
      </c>
      <c r="C1387" t="s">
        <v>8070</v>
      </c>
    </row>
    <row r="1388" spans="1:4">
      <c r="A1388" s="77" t="s">
        <v>8028</v>
      </c>
      <c r="B1388" s="77" t="s">
        <v>8071</v>
      </c>
      <c r="C1388" s="77" t="s">
        <v>8072</v>
      </c>
      <c r="D1388" s="77" t="s">
        <v>8040</v>
      </c>
    </row>
    <row r="1389" spans="1:4">
      <c r="A1389" t="s">
        <v>8028</v>
      </c>
      <c r="B1389" t="s">
        <v>8073</v>
      </c>
      <c r="C1389" t="s">
        <v>8074</v>
      </c>
      <c r="D1389" t="s">
        <v>8075</v>
      </c>
    </row>
    <row r="1390" spans="1:4">
      <c r="A1390" s="77" t="s">
        <v>8028</v>
      </c>
      <c r="B1390" s="77" t="s">
        <v>8066</v>
      </c>
      <c r="C1390" s="77" t="s">
        <v>8059</v>
      </c>
      <c r="D1390" s="77" t="s">
        <v>8031</v>
      </c>
    </row>
    <row r="1391" spans="1:4">
      <c r="A1391" t="s">
        <v>8028</v>
      </c>
      <c r="B1391" t="s">
        <v>8188</v>
      </c>
      <c r="C1391" t="s">
        <v>8189</v>
      </c>
    </row>
    <row r="1392" spans="1:4">
      <c r="A1392" s="77" t="s">
        <v>8028</v>
      </c>
      <c r="B1392" s="77" t="s">
        <v>8160</v>
      </c>
      <c r="C1392" s="77" t="s">
        <v>8161</v>
      </c>
      <c r="D1392" s="77" t="s">
        <v>8148</v>
      </c>
    </row>
    <row r="1393" spans="1:4">
      <c r="A1393" t="s">
        <v>8028</v>
      </c>
      <c r="B1393" t="s">
        <v>8076</v>
      </c>
      <c r="C1393" t="s">
        <v>8077</v>
      </c>
      <c r="D1393" t="s">
        <v>7152</v>
      </c>
    </row>
    <row r="1394" spans="1:4">
      <c r="A1394" s="77" t="s">
        <v>8028</v>
      </c>
      <c r="B1394" s="77" t="s">
        <v>8080</v>
      </c>
      <c r="C1394" s="77" t="s">
        <v>8079</v>
      </c>
      <c r="D1394" s="77" t="s">
        <v>8081</v>
      </c>
    </row>
    <row r="1395" spans="1:4">
      <c r="A1395" t="s">
        <v>8028</v>
      </c>
      <c r="B1395" t="s">
        <v>8082</v>
      </c>
      <c r="C1395" t="s">
        <v>8083</v>
      </c>
      <c r="D1395" t="s">
        <v>8068</v>
      </c>
    </row>
    <row r="1396" spans="1:4">
      <c r="A1396" s="77" t="s">
        <v>8028</v>
      </c>
      <c r="B1396" s="77" t="s">
        <v>8086</v>
      </c>
      <c r="C1396" s="77" t="s">
        <v>8087</v>
      </c>
      <c r="D1396" s="77" t="s">
        <v>7152</v>
      </c>
    </row>
    <row r="1397" spans="1:4">
      <c r="A1397" t="s">
        <v>8028</v>
      </c>
      <c r="B1397" t="s">
        <v>8090</v>
      </c>
      <c r="C1397" t="s">
        <v>8091</v>
      </c>
    </row>
    <row r="1398" spans="1:4">
      <c r="A1398" s="77" t="s">
        <v>8028</v>
      </c>
      <c r="B1398" s="77" t="s">
        <v>8094</v>
      </c>
      <c r="C1398" s="77" t="s">
        <v>8095</v>
      </c>
      <c r="D1398" s="77"/>
    </row>
    <row r="1399" spans="1:4">
      <c r="A1399" t="s">
        <v>8028</v>
      </c>
      <c r="B1399" t="s">
        <v>8098</v>
      </c>
      <c r="C1399" t="s">
        <v>8099</v>
      </c>
      <c r="D1399" t="s">
        <v>8057</v>
      </c>
    </row>
    <row r="1400" spans="1:4">
      <c r="A1400" s="77" t="s">
        <v>8028</v>
      </c>
      <c r="B1400" s="77" t="s">
        <v>8102</v>
      </c>
      <c r="C1400" s="77" t="s">
        <v>8103</v>
      </c>
      <c r="D1400" s="77" t="s">
        <v>8068</v>
      </c>
    </row>
    <row r="1401" spans="1:4">
      <c r="A1401" t="s">
        <v>8028</v>
      </c>
      <c r="B1401" t="s">
        <v>8110</v>
      </c>
      <c r="C1401" t="s">
        <v>8111</v>
      </c>
    </row>
    <row r="1402" spans="1:4">
      <c r="A1402" s="77" t="s">
        <v>8028</v>
      </c>
      <c r="B1402" s="77" t="s">
        <v>8119</v>
      </c>
      <c r="C1402" s="77" t="s">
        <v>8120</v>
      </c>
      <c r="D1402" s="77" t="s">
        <v>8068</v>
      </c>
    </row>
    <row r="1403" spans="1:4">
      <c r="A1403" t="s">
        <v>8028</v>
      </c>
      <c r="B1403" t="s">
        <v>8126</v>
      </c>
      <c r="C1403" t="s">
        <v>8127</v>
      </c>
    </row>
    <row r="1404" spans="1:4">
      <c r="A1404" s="77" t="s">
        <v>8028</v>
      </c>
      <c r="B1404" s="77" t="s">
        <v>8130</v>
      </c>
      <c r="C1404" s="77" t="s">
        <v>8131</v>
      </c>
      <c r="D1404" s="77"/>
    </row>
    <row r="1405" spans="1:4">
      <c r="A1405" t="s">
        <v>8028</v>
      </c>
      <c r="B1405" t="s">
        <v>8135</v>
      </c>
      <c r="C1405" t="s">
        <v>8136</v>
      </c>
      <c r="D1405" t="s">
        <v>8057</v>
      </c>
    </row>
    <row r="1406" spans="1:4">
      <c r="A1406" s="77" t="s">
        <v>8028</v>
      </c>
      <c r="B1406" s="77" t="s">
        <v>8197</v>
      </c>
      <c r="C1406" s="77" t="s">
        <v>8198</v>
      </c>
      <c r="D1406" s="77" t="s">
        <v>8199</v>
      </c>
    </row>
    <row r="1407" spans="1:4">
      <c r="A1407" t="s">
        <v>8028</v>
      </c>
      <c r="B1407" t="s">
        <v>8137</v>
      </c>
      <c r="C1407" t="s">
        <v>8138</v>
      </c>
      <c r="D1407" t="s">
        <v>8031</v>
      </c>
    </row>
    <row r="1408" spans="1:4">
      <c r="A1408" s="77" t="s">
        <v>8028</v>
      </c>
      <c r="B1408" s="77" t="s">
        <v>8144</v>
      </c>
      <c r="C1408" s="77" t="s">
        <v>8145</v>
      </c>
      <c r="D1408" s="77"/>
    </row>
    <row r="1409" spans="1:4">
      <c r="A1409" t="s">
        <v>8028</v>
      </c>
      <c r="B1409" t="s">
        <v>8146</v>
      </c>
      <c r="C1409" t="s">
        <v>8147</v>
      </c>
      <c r="D1409" t="s">
        <v>8148</v>
      </c>
    </row>
    <row r="1410" spans="1:4">
      <c r="A1410" s="77" t="s">
        <v>8028</v>
      </c>
      <c r="B1410" s="77" t="s">
        <v>8149</v>
      </c>
      <c r="C1410" s="77" t="s">
        <v>8150</v>
      </c>
      <c r="D1410" s="77" t="s">
        <v>8068</v>
      </c>
    </row>
    <row r="1411" spans="1:4">
      <c r="A1411" t="s">
        <v>8028</v>
      </c>
      <c r="B1411" t="s">
        <v>8170</v>
      </c>
      <c r="C1411" t="s">
        <v>8171</v>
      </c>
    </row>
    <row r="1412" spans="1:4">
      <c r="A1412" s="77" t="s">
        <v>8028</v>
      </c>
      <c r="B1412" s="77" t="s">
        <v>8128</v>
      </c>
      <c r="C1412" s="77" t="s">
        <v>8129</v>
      </c>
      <c r="D1412" s="77" t="s">
        <v>8040</v>
      </c>
    </row>
    <row r="1413" spans="1:4">
      <c r="A1413" t="s">
        <v>8028</v>
      </c>
      <c r="B1413" t="s">
        <v>8162</v>
      </c>
      <c r="C1413" t="s">
        <v>8163</v>
      </c>
      <c r="D1413" t="s">
        <v>8081</v>
      </c>
    </row>
    <row r="1414" spans="1:4">
      <c r="A1414" s="77" t="s">
        <v>8028</v>
      </c>
      <c r="B1414" s="77" t="s">
        <v>8166</v>
      </c>
      <c r="C1414" s="77" t="s">
        <v>8167</v>
      </c>
      <c r="D1414" s="77" t="s">
        <v>8125</v>
      </c>
    </row>
    <row r="1415" spans="1:4">
      <c r="A1415" t="s">
        <v>8028</v>
      </c>
      <c r="B1415" t="s">
        <v>8121</v>
      </c>
      <c r="C1415" t="s">
        <v>8122</v>
      </c>
      <c r="D1415" t="s">
        <v>8123</v>
      </c>
    </row>
    <row r="1416" spans="1:4">
      <c r="A1416" s="77" t="s">
        <v>8028</v>
      </c>
      <c r="B1416" s="77" t="s">
        <v>8228</v>
      </c>
      <c r="C1416" s="77" t="s">
        <v>8229</v>
      </c>
      <c r="D1416" s="77" t="s">
        <v>8125</v>
      </c>
    </row>
    <row r="1417" spans="1:4">
      <c r="A1417" t="s">
        <v>8028</v>
      </c>
      <c r="B1417" t="s">
        <v>8124</v>
      </c>
      <c r="C1417" t="s">
        <v>8122</v>
      </c>
      <c r="D1417" t="s">
        <v>8125</v>
      </c>
    </row>
    <row r="1418" spans="1:4">
      <c r="A1418" s="77" t="s">
        <v>8028</v>
      </c>
      <c r="B1418" s="77" t="s">
        <v>8104</v>
      </c>
      <c r="C1418" s="77" t="s">
        <v>8105</v>
      </c>
      <c r="D1418" s="77" t="s">
        <v>8106</v>
      </c>
    </row>
    <row r="1419" spans="1:4">
      <c r="A1419" t="s">
        <v>8028</v>
      </c>
      <c r="B1419" t="s">
        <v>8100</v>
      </c>
      <c r="C1419" t="s">
        <v>8099</v>
      </c>
      <c r="D1419" t="s">
        <v>8101</v>
      </c>
    </row>
    <row r="1420" spans="1:4">
      <c r="A1420" s="77" t="s">
        <v>8028</v>
      </c>
      <c r="B1420" s="77" t="s">
        <v>8154</v>
      </c>
      <c r="C1420" s="77" t="s">
        <v>8155</v>
      </c>
      <c r="D1420" s="77" t="s">
        <v>8156</v>
      </c>
    </row>
    <row r="1421" spans="1:4">
      <c r="A1421" t="s">
        <v>8028</v>
      </c>
      <c r="B1421" t="s">
        <v>8192</v>
      </c>
      <c r="C1421" t="s">
        <v>8193</v>
      </c>
      <c r="D1421" t="s">
        <v>8194</v>
      </c>
    </row>
    <row r="1422" spans="1:4">
      <c r="A1422" s="77" t="s">
        <v>8028</v>
      </c>
      <c r="B1422" s="77" t="s">
        <v>8168</v>
      </c>
      <c r="C1422" s="77" t="s">
        <v>8169</v>
      </c>
      <c r="D1422" s="77" t="s">
        <v>7152</v>
      </c>
    </row>
    <row r="1423" spans="1:4">
      <c r="A1423" t="s">
        <v>8028</v>
      </c>
      <c r="B1423" t="s">
        <v>8035</v>
      </c>
      <c r="C1423" t="s">
        <v>8036</v>
      </c>
    </row>
    <row r="1424" spans="1:4">
      <c r="A1424" s="77" t="s">
        <v>8028</v>
      </c>
      <c r="B1424" s="77" t="s">
        <v>8175</v>
      </c>
      <c r="C1424" s="77" t="s">
        <v>8176</v>
      </c>
      <c r="D1424" s="77" t="s">
        <v>8057</v>
      </c>
    </row>
    <row r="1425" spans="1:4">
      <c r="A1425" t="s">
        <v>8028</v>
      </c>
      <c r="B1425" t="s">
        <v>8182</v>
      </c>
      <c r="C1425" t="s">
        <v>8183</v>
      </c>
      <c r="D1425" t="s">
        <v>7152</v>
      </c>
    </row>
    <row r="1426" spans="1:4">
      <c r="A1426" s="77" t="s">
        <v>8028</v>
      </c>
      <c r="B1426" s="77" t="s">
        <v>8204</v>
      </c>
      <c r="C1426" s="77" t="s">
        <v>8205</v>
      </c>
      <c r="D1426" s="77" t="s">
        <v>8206</v>
      </c>
    </row>
    <row r="1427" spans="1:4">
      <c r="A1427" t="s">
        <v>8028</v>
      </c>
      <c r="B1427" t="s">
        <v>8184</v>
      </c>
      <c r="C1427" t="s">
        <v>8185</v>
      </c>
      <c r="D1427" t="s">
        <v>7934</v>
      </c>
    </row>
    <row r="1428" spans="1:4">
      <c r="A1428" s="77" t="s">
        <v>8028</v>
      </c>
      <c r="B1428" s="77" t="s">
        <v>8088</v>
      </c>
      <c r="C1428" s="77" t="s">
        <v>8087</v>
      </c>
      <c r="D1428" s="77" t="s">
        <v>8089</v>
      </c>
    </row>
    <row r="1429" spans="1:4">
      <c r="A1429" t="s">
        <v>8028</v>
      </c>
      <c r="B1429" t="s">
        <v>8139</v>
      </c>
      <c r="C1429" t="s">
        <v>8140</v>
      </c>
      <c r="D1429" t="s">
        <v>8141</v>
      </c>
    </row>
    <row r="1430" spans="1:4">
      <c r="A1430" s="77" t="s">
        <v>8028</v>
      </c>
      <c r="B1430" s="77" t="s">
        <v>8190</v>
      </c>
      <c r="C1430" s="77" t="s">
        <v>8191</v>
      </c>
      <c r="D1430" s="77"/>
    </row>
    <row r="1431" spans="1:4">
      <c r="A1431" t="s">
        <v>8028</v>
      </c>
      <c r="B1431" t="s">
        <v>8195</v>
      </c>
      <c r="C1431" t="s">
        <v>8196</v>
      </c>
      <c r="D1431" t="s">
        <v>7934</v>
      </c>
    </row>
    <row r="1432" spans="1:4">
      <c r="A1432" s="77" t="s">
        <v>8028</v>
      </c>
      <c r="B1432" s="77" t="s">
        <v>8055</v>
      </c>
      <c r="C1432" s="77" t="s">
        <v>8056</v>
      </c>
      <c r="D1432" s="77" t="s">
        <v>8057</v>
      </c>
    </row>
    <row r="1433" spans="1:4">
      <c r="A1433" t="s">
        <v>8028</v>
      </c>
      <c r="B1433" t="s">
        <v>8200</v>
      </c>
      <c r="C1433" t="s">
        <v>8198</v>
      </c>
      <c r="D1433" t="s">
        <v>8194</v>
      </c>
    </row>
    <row r="1434" spans="1:4">
      <c r="A1434" s="77" t="s">
        <v>8028</v>
      </c>
      <c r="B1434" s="77" t="s">
        <v>8180</v>
      </c>
      <c r="C1434" s="77" t="s">
        <v>8181</v>
      </c>
      <c r="D1434" s="77" t="s">
        <v>7934</v>
      </c>
    </row>
    <row r="1435" spans="1:4">
      <c r="A1435" t="s">
        <v>8028</v>
      </c>
      <c r="B1435" t="s">
        <v>8107</v>
      </c>
      <c r="C1435" t="s">
        <v>8108</v>
      </c>
      <c r="D1435" t="s">
        <v>8109</v>
      </c>
    </row>
    <row r="1436" spans="1:4">
      <c r="A1436" s="77" t="s">
        <v>8028</v>
      </c>
      <c r="B1436" s="77" t="s">
        <v>8207</v>
      </c>
      <c r="C1436" s="77" t="s">
        <v>8208</v>
      </c>
      <c r="D1436" s="77" t="s">
        <v>8031</v>
      </c>
    </row>
    <row r="1437" spans="1:4">
      <c r="A1437" t="s">
        <v>8028</v>
      </c>
      <c r="B1437" t="s">
        <v>8067</v>
      </c>
      <c r="C1437" t="s">
        <v>8059</v>
      </c>
      <c r="D1437" t="s">
        <v>8068</v>
      </c>
    </row>
    <row r="1438" spans="1:4">
      <c r="A1438" s="77" t="s">
        <v>8028</v>
      </c>
      <c r="B1438" s="77" t="s">
        <v>8213</v>
      </c>
      <c r="C1438" s="77" t="s">
        <v>8214</v>
      </c>
      <c r="D1438" s="77" t="s">
        <v>7152</v>
      </c>
    </row>
    <row r="1439" spans="1:4">
      <c r="A1439" t="s">
        <v>8028</v>
      </c>
      <c r="B1439" t="s">
        <v>8246</v>
      </c>
      <c r="C1439" t="s">
        <v>8247</v>
      </c>
      <c r="D1439" t="s">
        <v>7152</v>
      </c>
    </row>
    <row r="1440" spans="1:4">
      <c r="A1440" s="77" t="s">
        <v>8028</v>
      </c>
      <c r="B1440" s="77" t="s">
        <v>8117</v>
      </c>
      <c r="C1440" s="77" t="s">
        <v>8118</v>
      </c>
      <c r="D1440" s="77" t="s">
        <v>7152</v>
      </c>
    </row>
    <row r="1441" spans="1:4">
      <c r="A1441" t="s">
        <v>8028</v>
      </c>
      <c r="B1441" t="s">
        <v>8201</v>
      </c>
      <c r="C1441" t="s">
        <v>8198</v>
      </c>
      <c r="D1441" t="s">
        <v>8202</v>
      </c>
    </row>
    <row r="1442" spans="1:4">
      <c r="A1442" s="77" t="s">
        <v>8028</v>
      </c>
      <c r="B1442" s="77" t="s">
        <v>8157</v>
      </c>
      <c r="C1442" s="77" t="s">
        <v>8158</v>
      </c>
      <c r="D1442" s="77" t="s">
        <v>8159</v>
      </c>
    </row>
    <row r="1443" spans="1:4">
      <c r="A1443" t="s">
        <v>8028</v>
      </c>
      <c r="B1443" t="s">
        <v>8279</v>
      </c>
      <c r="C1443" t="s">
        <v>8280</v>
      </c>
      <c r="D1443" t="s">
        <v>6553</v>
      </c>
    </row>
    <row r="1444" spans="1:4">
      <c r="A1444" s="77" t="s">
        <v>8028</v>
      </c>
      <c r="B1444" s="77" t="s">
        <v>8215</v>
      </c>
      <c r="C1444" s="77" t="s">
        <v>8216</v>
      </c>
      <c r="D1444" s="77" t="s">
        <v>7152</v>
      </c>
    </row>
    <row r="1445" spans="1:4">
      <c r="A1445" t="s">
        <v>8028</v>
      </c>
      <c r="B1445" t="s">
        <v>8217</v>
      </c>
      <c r="C1445" t="s">
        <v>8218</v>
      </c>
      <c r="D1445" t="s">
        <v>8081</v>
      </c>
    </row>
    <row r="1446" spans="1:4">
      <c r="A1446" s="77" t="s">
        <v>8028</v>
      </c>
      <c r="B1446" s="77" t="s">
        <v>8219</v>
      </c>
      <c r="C1446" s="77" t="s">
        <v>8220</v>
      </c>
      <c r="D1446" s="77"/>
    </row>
    <row r="1447" spans="1:4">
      <c r="A1447" t="s">
        <v>8028</v>
      </c>
      <c r="B1447" t="s">
        <v>8258</v>
      </c>
      <c r="C1447" t="s">
        <v>8259</v>
      </c>
      <c r="D1447" t="s">
        <v>8051</v>
      </c>
    </row>
    <row r="1448" spans="1:4">
      <c r="A1448" s="77" t="s">
        <v>8028</v>
      </c>
      <c r="B1448" s="77" t="s">
        <v>8221</v>
      </c>
      <c r="C1448" s="77" t="s">
        <v>8222</v>
      </c>
      <c r="D1448" s="77" t="s">
        <v>6336</v>
      </c>
    </row>
    <row r="1449" spans="1:4">
      <c r="A1449" t="s">
        <v>8028</v>
      </c>
      <c r="B1449" t="s">
        <v>8282</v>
      </c>
      <c r="C1449" t="s">
        <v>8283</v>
      </c>
      <c r="D1449" t="s">
        <v>8125</v>
      </c>
    </row>
    <row r="1450" spans="1:4">
      <c r="A1450" s="77" t="s">
        <v>8028</v>
      </c>
      <c r="B1450" s="77" t="s">
        <v>8224</v>
      </c>
      <c r="C1450" s="77" t="s">
        <v>8225</v>
      </c>
      <c r="D1450" s="77" t="s">
        <v>8194</v>
      </c>
    </row>
    <row r="1451" spans="1:4">
      <c r="A1451" t="s">
        <v>8028</v>
      </c>
      <c r="B1451" t="s">
        <v>8226</v>
      </c>
      <c r="C1451" t="s">
        <v>8227</v>
      </c>
      <c r="D1451" t="s">
        <v>7152</v>
      </c>
    </row>
    <row r="1452" spans="1:4">
      <c r="A1452" s="77" t="s">
        <v>8028</v>
      </c>
      <c r="B1452" s="77" t="s">
        <v>8230</v>
      </c>
      <c r="C1452" s="77" t="s">
        <v>8231</v>
      </c>
      <c r="D1452" s="77" t="s">
        <v>7152</v>
      </c>
    </row>
    <row r="1453" spans="1:4">
      <c r="A1453" t="s">
        <v>8028</v>
      </c>
      <c r="B1453" t="s">
        <v>8209</v>
      </c>
      <c r="C1453" t="s">
        <v>8208</v>
      </c>
      <c r="D1453" t="s">
        <v>8068</v>
      </c>
    </row>
    <row r="1454" spans="1:4">
      <c r="A1454" s="77" t="s">
        <v>8028</v>
      </c>
      <c r="B1454" s="77" t="s">
        <v>8223</v>
      </c>
      <c r="C1454" s="77" t="s">
        <v>8222</v>
      </c>
      <c r="D1454" s="77" t="s">
        <v>6336</v>
      </c>
    </row>
    <row r="1455" spans="1:4">
      <c r="A1455" t="s">
        <v>8028</v>
      </c>
      <c r="B1455" t="s">
        <v>8186</v>
      </c>
      <c r="C1455" t="s">
        <v>8187</v>
      </c>
      <c r="D1455" t="s">
        <v>7939</v>
      </c>
    </row>
    <row r="1456" spans="1:4">
      <c r="A1456" s="77" t="s">
        <v>8028</v>
      </c>
      <c r="B1456" s="77" t="s">
        <v>8203</v>
      </c>
      <c r="C1456" s="77" t="s">
        <v>8198</v>
      </c>
      <c r="D1456" s="77" t="s">
        <v>7934</v>
      </c>
    </row>
    <row r="1457" spans="1:4">
      <c r="A1457" t="s">
        <v>8028</v>
      </c>
      <c r="B1457" t="s">
        <v>8237</v>
      </c>
      <c r="C1457" t="s">
        <v>8235</v>
      </c>
      <c r="D1457" t="s">
        <v>8040</v>
      </c>
    </row>
    <row r="1458" spans="1:4">
      <c r="A1458" s="77" t="s">
        <v>8028</v>
      </c>
      <c r="B1458" s="77" t="s">
        <v>8238</v>
      </c>
      <c r="C1458" s="77" t="s">
        <v>8235</v>
      </c>
      <c r="D1458" s="77" t="s">
        <v>8239</v>
      </c>
    </row>
    <row r="1459" spans="1:4">
      <c r="A1459" t="s">
        <v>8028</v>
      </c>
      <c r="B1459" t="s">
        <v>8240</v>
      </c>
      <c r="C1459" t="s">
        <v>8241</v>
      </c>
      <c r="D1459" t="s">
        <v>8242</v>
      </c>
    </row>
    <row r="1460" spans="1:4">
      <c r="A1460" s="77" t="s">
        <v>8028</v>
      </c>
      <c r="B1460" s="77" t="s">
        <v>8114</v>
      </c>
      <c r="C1460" s="77" t="s">
        <v>8115</v>
      </c>
      <c r="D1460" s="77" t="s">
        <v>8116</v>
      </c>
    </row>
    <row r="1461" spans="1:4">
      <c r="A1461" t="s">
        <v>8028</v>
      </c>
      <c r="B1461" t="s">
        <v>8243</v>
      </c>
      <c r="C1461" t="s">
        <v>8235</v>
      </c>
    </row>
    <row r="1462" spans="1:4">
      <c r="A1462" s="77" t="s">
        <v>8028</v>
      </c>
      <c r="B1462" s="77" t="s">
        <v>8267</v>
      </c>
      <c r="C1462" s="77" t="s">
        <v>8268</v>
      </c>
      <c r="D1462" s="77" t="s">
        <v>7934</v>
      </c>
    </row>
    <row r="1463" spans="1:4">
      <c r="A1463" t="s">
        <v>8028</v>
      </c>
      <c r="B1463" t="s">
        <v>8244</v>
      </c>
      <c r="C1463" t="s">
        <v>8245</v>
      </c>
    </row>
    <row r="1464" spans="1:4">
      <c r="A1464" s="77" t="s">
        <v>8028</v>
      </c>
      <c r="B1464" s="77" t="s">
        <v>8248</v>
      </c>
      <c r="C1464" s="77" t="s">
        <v>8249</v>
      </c>
      <c r="D1464" s="77" t="s">
        <v>8250</v>
      </c>
    </row>
    <row r="1465" spans="1:4">
      <c r="A1465" t="s">
        <v>8028</v>
      </c>
      <c r="B1465" t="s">
        <v>8232</v>
      </c>
      <c r="C1465" t="s">
        <v>8233</v>
      </c>
    </row>
    <row r="1466" spans="1:4">
      <c r="A1466" s="77" t="s">
        <v>8028</v>
      </c>
      <c r="B1466" s="77" t="s">
        <v>8251</v>
      </c>
      <c r="C1466" s="77" t="s">
        <v>8252</v>
      </c>
      <c r="D1466" s="77" t="s">
        <v>7152</v>
      </c>
    </row>
    <row r="1467" spans="1:4">
      <c r="A1467" t="s">
        <v>8028</v>
      </c>
      <c r="B1467" t="s">
        <v>8253</v>
      </c>
      <c r="C1467" t="s">
        <v>8254</v>
      </c>
      <c r="D1467" t="s">
        <v>7152</v>
      </c>
    </row>
    <row r="1468" spans="1:4">
      <c r="A1468" s="77" t="s">
        <v>8028</v>
      </c>
      <c r="B1468" s="77" t="s">
        <v>8255</v>
      </c>
      <c r="C1468" s="77" t="s">
        <v>8256</v>
      </c>
      <c r="D1468" s="77" t="s">
        <v>8257</v>
      </c>
    </row>
    <row r="1469" spans="1:4">
      <c r="A1469" t="s">
        <v>8028</v>
      </c>
      <c r="B1469" t="s">
        <v>8260</v>
      </c>
      <c r="C1469" t="s">
        <v>8261</v>
      </c>
      <c r="D1469" t="s">
        <v>7934</v>
      </c>
    </row>
    <row r="1470" spans="1:4">
      <c r="A1470" s="77" t="s">
        <v>8028</v>
      </c>
      <c r="B1470" s="77" t="s">
        <v>8262</v>
      </c>
      <c r="C1470" s="77" t="s">
        <v>8263</v>
      </c>
      <c r="D1470" s="77" t="s">
        <v>7152</v>
      </c>
    </row>
    <row r="1471" spans="1:4">
      <c r="A1471" t="s">
        <v>8028</v>
      </c>
      <c r="B1471" t="s">
        <v>8264</v>
      </c>
      <c r="C1471" t="s">
        <v>8265</v>
      </c>
    </row>
    <row r="1472" spans="1:4">
      <c r="A1472" s="77" t="s">
        <v>8028</v>
      </c>
      <c r="B1472" s="77" t="s">
        <v>8052</v>
      </c>
      <c r="C1472" s="77" t="s">
        <v>8053</v>
      </c>
      <c r="D1472" s="77" t="s">
        <v>8054</v>
      </c>
    </row>
    <row r="1473" spans="1:4">
      <c r="A1473" t="s">
        <v>8028</v>
      </c>
      <c r="B1473" t="s">
        <v>8291</v>
      </c>
      <c r="C1473" t="s">
        <v>8292</v>
      </c>
      <c r="D1473" t="s">
        <v>8031</v>
      </c>
    </row>
    <row r="1474" spans="1:4">
      <c r="A1474" s="77" t="s">
        <v>8028</v>
      </c>
      <c r="B1474" s="77" t="s">
        <v>8177</v>
      </c>
      <c r="C1474" s="77" t="s">
        <v>8178</v>
      </c>
      <c r="D1474" s="77" t="s">
        <v>8179</v>
      </c>
    </row>
    <row r="1475" spans="1:4">
      <c r="A1475" t="s">
        <v>8028</v>
      </c>
      <c r="B1475" t="s">
        <v>8269</v>
      </c>
      <c r="C1475" t="s">
        <v>8270</v>
      </c>
    </row>
    <row r="1476" spans="1:4">
      <c r="A1476" s="77" t="s">
        <v>8028</v>
      </c>
      <c r="B1476" s="77" t="s">
        <v>8271</v>
      </c>
      <c r="C1476" s="77" t="s">
        <v>8270</v>
      </c>
      <c r="D1476" s="77"/>
    </row>
    <row r="1477" spans="1:4">
      <c r="A1477" t="s">
        <v>8028</v>
      </c>
      <c r="B1477" t="s">
        <v>8142</v>
      </c>
      <c r="C1477" t="s">
        <v>8143</v>
      </c>
      <c r="D1477" t="s">
        <v>7974</v>
      </c>
    </row>
    <row r="1478" spans="1:4">
      <c r="A1478" s="77" t="s">
        <v>8028</v>
      </c>
      <c r="B1478" s="77" t="s">
        <v>8084</v>
      </c>
      <c r="C1478" s="77" t="s">
        <v>8085</v>
      </c>
      <c r="D1478" s="77" t="s">
        <v>7152</v>
      </c>
    </row>
    <row r="1479" spans="1:4">
      <c r="A1479" t="s">
        <v>8028</v>
      </c>
      <c r="B1479" t="s">
        <v>8273</v>
      </c>
      <c r="C1479" t="s">
        <v>8274</v>
      </c>
      <c r="D1479" t="s">
        <v>8068</v>
      </c>
    </row>
    <row r="1480" spans="1:4">
      <c r="A1480" s="77" t="s">
        <v>8028</v>
      </c>
      <c r="B1480" s="77" t="s">
        <v>8045</v>
      </c>
      <c r="C1480" s="77" t="s">
        <v>8046</v>
      </c>
      <c r="D1480" s="77" t="s">
        <v>7152</v>
      </c>
    </row>
    <row r="1481" spans="1:4">
      <c r="A1481" t="s">
        <v>8028</v>
      </c>
      <c r="B1481" t="s">
        <v>8275</v>
      </c>
      <c r="C1481" t="s">
        <v>8276</v>
      </c>
      <c r="D1481" t="s">
        <v>8134</v>
      </c>
    </row>
    <row r="1482" spans="1:4">
      <c r="A1482" s="77" t="s">
        <v>8028</v>
      </c>
      <c r="B1482" s="77" t="s">
        <v>8277</v>
      </c>
      <c r="C1482" s="77" t="s">
        <v>8278</v>
      </c>
      <c r="D1482" s="77" t="s">
        <v>7152</v>
      </c>
    </row>
    <row r="1483" spans="1:4">
      <c r="A1483" t="s">
        <v>8028</v>
      </c>
      <c r="B1483" t="s">
        <v>8272</v>
      </c>
      <c r="C1483" t="s">
        <v>8270</v>
      </c>
      <c r="D1483" t="s">
        <v>8148</v>
      </c>
    </row>
    <row r="1484" spans="1:4">
      <c r="A1484" s="77" t="s">
        <v>8028</v>
      </c>
      <c r="B1484" s="77" t="s">
        <v>8281</v>
      </c>
      <c r="C1484" s="77" t="s">
        <v>8280</v>
      </c>
      <c r="D1484" s="77" t="s">
        <v>6553</v>
      </c>
    </row>
    <row r="1485" spans="1:4">
      <c r="A1485" t="s">
        <v>8028</v>
      </c>
      <c r="B1485" t="s">
        <v>8284</v>
      </c>
      <c r="C1485" t="s">
        <v>8285</v>
      </c>
    </row>
    <row r="1486" spans="1:4">
      <c r="A1486" s="77" t="s">
        <v>8028</v>
      </c>
      <c r="B1486" s="77" t="s">
        <v>8287</v>
      </c>
      <c r="C1486" s="77" t="s">
        <v>8288</v>
      </c>
      <c r="D1486" s="77" t="s">
        <v>8040</v>
      </c>
    </row>
    <row r="1487" spans="1:4">
      <c r="A1487" t="s">
        <v>8028</v>
      </c>
      <c r="B1487" t="s">
        <v>8289</v>
      </c>
      <c r="C1487" t="s">
        <v>8290</v>
      </c>
      <c r="D1487" t="s">
        <v>8199</v>
      </c>
    </row>
    <row r="1488" spans="1:4">
      <c r="A1488" s="77" t="s">
        <v>8028</v>
      </c>
      <c r="B1488" s="77" t="s">
        <v>8293</v>
      </c>
      <c r="C1488" s="77" t="s">
        <v>8292</v>
      </c>
      <c r="D1488" s="77" t="s">
        <v>8294</v>
      </c>
    </row>
    <row r="1489" spans="1:4">
      <c r="A1489" t="s">
        <v>8028</v>
      </c>
      <c r="B1489" t="s">
        <v>8049</v>
      </c>
      <c r="C1489" t="s">
        <v>8050</v>
      </c>
      <c r="D1489" t="s">
        <v>8051</v>
      </c>
    </row>
    <row r="1490" spans="1:4">
      <c r="A1490" s="77" t="s">
        <v>8028</v>
      </c>
      <c r="B1490" s="77" t="s">
        <v>8112</v>
      </c>
      <c r="C1490" s="77" t="s">
        <v>8113</v>
      </c>
      <c r="D1490" s="77" t="s">
        <v>8057</v>
      </c>
    </row>
    <row r="1491" spans="1:4">
      <c r="A1491" t="s">
        <v>8028</v>
      </c>
      <c r="B1491" t="s">
        <v>8210</v>
      </c>
      <c r="C1491" t="s">
        <v>8211</v>
      </c>
      <c r="D1491" t="s">
        <v>8212</v>
      </c>
    </row>
    <row r="1492" spans="1:4">
      <c r="A1492" s="77" t="s">
        <v>8028</v>
      </c>
      <c r="B1492" s="77" t="s">
        <v>8295</v>
      </c>
      <c r="C1492" s="77" t="s">
        <v>8296</v>
      </c>
      <c r="D1492" s="77" t="s">
        <v>7934</v>
      </c>
    </row>
    <row r="1493" spans="1:4">
      <c r="A1493" t="s">
        <v>5182</v>
      </c>
      <c r="B1493" t="s">
        <v>5227</v>
      </c>
      <c r="C1493" t="s">
        <v>5228</v>
      </c>
      <c r="D1493" t="s">
        <v>5187</v>
      </c>
    </row>
    <row r="1494" spans="1:4">
      <c r="A1494" s="77" t="s">
        <v>5182</v>
      </c>
      <c r="B1494" s="77" t="s">
        <v>5183</v>
      </c>
      <c r="C1494" s="77" t="s">
        <v>5184</v>
      </c>
      <c r="D1494" s="77"/>
    </row>
    <row r="1495" spans="1:4">
      <c r="A1495" t="s">
        <v>5182</v>
      </c>
      <c r="B1495" t="s">
        <v>5185</v>
      </c>
      <c r="C1495" t="s">
        <v>5186</v>
      </c>
      <c r="D1495" t="s">
        <v>5187</v>
      </c>
    </row>
    <row r="1496" spans="1:4">
      <c r="A1496" s="77" t="s">
        <v>5182</v>
      </c>
      <c r="B1496" s="77" t="s">
        <v>5237</v>
      </c>
      <c r="C1496" s="77" t="s">
        <v>5238</v>
      </c>
      <c r="D1496" s="77"/>
    </row>
    <row r="1497" spans="1:4">
      <c r="A1497" t="s">
        <v>5182</v>
      </c>
      <c r="B1497" t="s">
        <v>5188</v>
      </c>
      <c r="C1497" t="s">
        <v>5189</v>
      </c>
    </row>
    <row r="1498" spans="1:4">
      <c r="A1498" s="77" t="s">
        <v>5182</v>
      </c>
      <c r="B1498" s="77" t="s">
        <v>5190</v>
      </c>
      <c r="C1498" s="77" t="s">
        <v>5191</v>
      </c>
      <c r="D1498" s="77"/>
    </row>
    <row r="1499" spans="1:4">
      <c r="A1499" t="s">
        <v>5182</v>
      </c>
      <c r="B1499" t="s">
        <v>5192</v>
      </c>
      <c r="C1499" t="s">
        <v>5193</v>
      </c>
    </row>
    <row r="1500" spans="1:4">
      <c r="A1500" s="77" t="s">
        <v>5182</v>
      </c>
      <c r="B1500" s="77" t="s">
        <v>5211</v>
      </c>
      <c r="C1500" s="77" t="s">
        <v>5212</v>
      </c>
      <c r="D1500" s="77" t="s">
        <v>5187</v>
      </c>
    </row>
    <row r="1501" spans="1:4">
      <c r="A1501" t="s">
        <v>5182</v>
      </c>
      <c r="B1501" t="s">
        <v>5209</v>
      </c>
      <c r="C1501" t="s">
        <v>5210</v>
      </c>
    </row>
    <row r="1502" spans="1:4">
      <c r="A1502" s="77" t="s">
        <v>5182</v>
      </c>
      <c r="B1502" s="77" t="s">
        <v>5194</v>
      </c>
      <c r="C1502" s="77" t="s">
        <v>5195</v>
      </c>
      <c r="D1502" s="77"/>
    </row>
    <row r="1503" spans="1:4">
      <c r="A1503" t="s">
        <v>5182</v>
      </c>
      <c r="B1503" t="s">
        <v>5196</v>
      </c>
      <c r="C1503" t="s">
        <v>1237</v>
      </c>
    </row>
    <row r="1504" spans="1:4">
      <c r="A1504" s="77" t="s">
        <v>5182</v>
      </c>
      <c r="B1504" s="77" t="s">
        <v>5197</v>
      </c>
      <c r="C1504" s="77" t="s">
        <v>5198</v>
      </c>
      <c r="D1504" s="77"/>
    </row>
    <row r="1505" spans="1:4">
      <c r="A1505" t="s">
        <v>5182</v>
      </c>
      <c r="B1505" t="s">
        <v>5233</v>
      </c>
      <c r="C1505" t="s">
        <v>5234</v>
      </c>
    </row>
    <row r="1506" spans="1:4">
      <c r="A1506" s="77" t="s">
        <v>5182</v>
      </c>
      <c r="B1506" s="77" t="s">
        <v>5201</v>
      </c>
      <c r="C1506" s="77" t="s">
        <v>5202</v>
      </c>
      <c r="D1506" s="77"/>
    </row>
    <row r="1507" spans="1:4">
      <c r="A1507" t="s">
        <v>5182</v>
      </c>
      <c r="B1507" t="s">
        <v>5203</v>
      </c>
      <c r="C1507" t="s">
        <v>5204</v>
      </c>
    </row>
    <row r="1508" spans="1:4">
      <c r="A1508" s="77" t="s">
        <v>5182</v>
      </c>
      <c r="B1508" s="77" t="s">
        <v>5205</v>
      </c>
      <c r="C1508" s="77" t="s">
        <v>5206</v>
      </c>
      <c r="D1508" s="77" t="s">
        <v>5187</v>
      </c>
    </row>
    <row r="1509" spans="1:4">
      <c r="A1509" t="s">
        <v>5182</v>
      </c>
      <c r="B1509" t="s">
        <v>5207</v>
      </c>
      <c r="C1509" t="s">
        <v>5208</v>
      </c>
    </row>
    <row r="1510" spans="1:4">
      <c r="A1510" s="77" t="s">
        <v>5182</v>
      </c>
      <c r="B1510" s="77" t="s">
        <v>5213</v>
      </c>
      <c r="C1510" s="77" t="s">
        <v>5214</v>
      </c>
      <c r="D1510" s="77"/>
    </row>
    <row r="1511" spans="1:4">
      <c r="A1511" t="s">
        <v>5182</v>
      </c>
      <c r="B1511" t="s">
        <v>5215</v>
      </c>
      <c r="C1511" t="s">
        <v>5216</v>
      </c>
    </row>
    <row r="1512" spans="1:4">
      <c r="A1512" s="77" t="s">
        <v>5182</v>
      </c>
      <c r="B1512" s="77" t="s">
        <v>5217</v>
      </c>
      <c r="C1512" s="77" t="s">
        <v>5218</v>
      </c>
      <c r="D1512" s="77" t="s">
        <v>5187</v>
      </c>
    </row>
    <row r="1513" spans="1:4">
      <c r="A1513" t="s">
        <v>5182</v>
      </c>
      <c r="B1513" t="s">
        <v>5229</v>
      </c>
      <c r="C1513" t="s">
        <v>5228</v>
      </c>
      <c r="D1513" t="s">
        <v>5187</v>
      </c>
    </row>
    <row r="1514" spans="1:4">
      <c r="A1514" s="77" t="s">
        <v>5182</v>
      </c>
      <c r="B1514" s="77" t="s">
        <v>5219</v>
      </c>
      <c r="C1514" s="77" t="s">
        <v>5220</v>
      </c>
      <c r="D1514" s="77" t="s">
        <v>5187</v>
      </c>
    </row>
    <row r="1515" spans="1:4">
      <c r="A1515" t="s">
        <v>5182</v>
      </c>
      <c r="B1515" t="s">
        <v>5221</v>
      </c>
      <c r="C1515" t="s">
        <v>5222</v>
      </c>
    </row>
    <row r="1516" spans="1:4">
      <c r="A1516" s="77" t="s">
        <v>5182</v>
      </c>
      <c r="B1516" s="77" t="s">
        <v>5223</v>
      </c>
      <c r="C1516" s="77" t="s">
        <v>5224</v>
      </c>
      <c r="D1516" s="77"/>
    </row>
    <row r="1517" spans="1:4">
      <c r="A1517" t="s">
        <v>5182</v>
      </c>
      <c r="B1517" t="s">
        <v>5241</v>
      </c>
      <c r="C1517" t="s">
        <v>5242</v>
      </c>
      <c r="D1517" t="s">
        <v>5187</v>
      </c>
    </row>
    <row r="1518" spans="1:4">
      <c r="A1518" s="77" t="s">
        <v>5182</v>
      </c>
      <c r="B1518" s="77" t="s">
        <v>5225</v>
      </c>
      <c r="C1518" s="77" t="s">
        <v>5226</v>
      </c>
      <c r="D1518" s="77"/>
    </row>
    <row r="1519" spans="1:4">
      <c r="A1519" t="s">
        <v>5182</v>
      </c>
      <c r="B1519" t="s">
        <v>5230</v>
      </c>
      <c r="C1519" t="s">
        <v>5228</v>
      </c>
      <c r="D1519" t="s">
        <v>5187</v>
      </c>
    </row>
    <row r="1520" spans="1:4">
      <c r="A1520" s="77" t="s">
        <v>5182</v>
      </c>
      <c r="B1520" s="77" t="s">
        <v>5231</v>
      </c>
      <c r="C1520" s="77" t="s">
        <v>5232</v>
      </c>
      <c r="D1520" s="77"/>
    </row>
    <row r="1521" spans="1:4">
      <c r="A1521" t="s">
        <v>5182</v>
      </c>
      <c r="B1521" t="s">
        <v>5239</v>
      </c>
      <c r="C1521" t="s">
        <v>5240</v>
      </c>
    </row>
    <row r="1522" spans="1:4">
      <c r="A1522" s="77" t="s">
        <v>5182</v>
      </c>
      <c r="B1522" s="77" t="s">
        <v>5235</v>
      </c>
      <c r="C1522" s="77" t="s">
        <v>5236</v>
      </c>
      <c r="D1522" s="77"/>
    </row>
    <row r="1523" spans="1:4">
      <c r="A1523" t="s">
        <v>5182</v>
      </c>
      <c r="B1523" t="s">
        <v>5199</v>
      </c>
      <c r="C1523" t="s">
        <v>5200</v>
      </c>
    </row>
    <row r="1524" spans="1:4">
      <c r="A1524" s="77" t="s">
        <v>8297</v>
      </c>
      <c r="B1524" s="77" t="s">
        <v>8304</v>
      </c>
      <c r="C1524" s="77" t="s">
        <v>8305</v>
      </c>
      <c r="D1524" s="77" t="s">
        <v>8306</v>
      </c>
    </row>
    <row r="1525" spans="1:4">
      <c r="A1525" t="s">
        <v>8297</v>
      </c>
      <c r="B1525" t="s">
        <v>8317</v>
      </c>
      <c r="C1525" t="s">
        <v>8318</v>
      </c>
    </row>
    <row r="1526" spans="1:4">
      <c r="A1526" s="77" t="s">
        <v>8297</v>
      </c>
      <c r="B1526" s="77" t="s">
        <v>8319</v>
      </c>
      <c r="C1526" s="77" t="s">
        <v>8318</v>
      </c>
      <c r="D1526" s="77" t="s">
        <v>8320</v>
      </c>
    </row>
    <row r="1527" spans="1:4">
      <c r="A1527" t="s">
        <v>8297</v>
      </c>
      <c r="B1527" t="s">
        <v>8326</v>
      </c>
      <c r="C1527" t="s">
        <v>8327</v>
      </c>
      <c r="D1527" t="s">
        <v>6799</v>
      </c>
    </row>
    <row r="1528" spans="1:4">
      <c r="A1528" s="77" t="s">
        <v>8297</v>
      </c>
      <c r="B1528" s="77" t="s">
        <v>8298</v>
      </c>
      <c r="C1528" s="77" t="s">
        <v>8299</v>
      </c>
      <c r="D1528" s="77" t="s">
        <v>8300</v>
      </c>
    </row>
    <row r="1529" spans="1:4">
      <c r="A1529" t="s">
        <v>8297</v>
      </c>
      <c r="B1529" t="s">
        <v>8311</v>
      </c>
      <c r="C1529" t="s">
        <v>8312</v>
      </c>
      <c r="D1529" t="s">
        <v>8313</v>
      </c>
    </row>
    <row r="1530" spans="1:4">
      <c r="A1530" s="77" t="s">
        <v>8297</v>
      </c>
      <c r="B1530" s="77" t="s">
        <v>8301</v>
      </c>
      <c r="C1530" s="77" t="s">
        <v>8299</v>
      </c>
      <c r="D1530" s="77"/>
    </row>
    <row r="1531" spans="1:4">
      <c r="A1531" t="s">
        <v>8297</v>
      </c>
      <c r="B1531" t="s">
        <v>8309</v>
      </c>
      <c r="C1531" t="s">
        <v>8310</v>
      </c>
      <c r="D1531" t="s">
        <v>8306</v>
      </c>
    </row>
    <row r="1532" spans="1:4">
      <c r="A1532" s="77" t="s">
        <v>8297</v>
      </c>
      <c r="B1532" s="77" t="s">
        <v>8314</v>
      </c>
      <c r="C1532" s="77" t="s">
        <v>8312</v>
      </c>
      <c r="D1532" s="77"/>
    </row>
    <row r="1533" spans="1:4">
      <c r="A1533" t="s">
        <v>8297</v>
      </c>
      <c r="B1533" t="s">
        <v>8321</v>
      </c>
      <c r="C1533" t="s">
        <v>8318</v>
      </c>
      <c r="D1533" t="s">
        <v>8300</v>
      </c>
    </row>
    <row r="1534" spans="1:4">
      <c r="A1534" s="77" t="s">
        <v>8297</v>
      </c>
      <c r="B1534" s="77" t="s">
        <v>8322</v>
      </c>
      <c r="C1534" s="77" t="s">
        <v>8318</v>
      </c>
      <c r="D1534" s="77"/>
    </row>
    <row r="1535" spans="1:4">
      <c r="A1535" t="s">
        <v>8297</v>
      </c>
      <c r="B1535" t="s">
        <v>8315</v>
      </c>
      <c r="C1535" t="s">
        <v>8316</v>
      </c>
      <c r="D1535" t="s">
        <v>8306</v>
      </c>
    </row>
    <row r="1536" spans="1:4">
      <c r="A1536" s="77" t="s">
        <v>8297</v>
      </c>
      <c r="B1536" s="77" t="s">
        <v>8302</v>
      </c>
      <c r="C1536" s="77" t="s">
        <v>8299</v>
      </c>
      <c r="D1536" s="77" t="s">
        <v>8303</v>
      </c>
    </row>
    <row r="1537" spans="1:4">
      <c r="A1537" t="s">
        <v>8297</v>
      </c>
      <c r="B1537" t="s">
        <v>8323</v>
      </c>
      <c r="C1537" t="s">
        <v>8318</v>
      </c>
      <c r="D1537" t="s">
        <v>8300</v>
      </c>
    </row>
    <row r="1538" spans="1:4">
      <c r="A1538" s="77" t="s">
        <v>8297</v>
      </c>
      <c r="B1538" s="77" t="s">
        <v>8307</v>
      </c>
      <c r="C1538" s="77" t="s">
        <v>8308</v>
      </c>
      <c r="D1538" s="77" t="s">
        <v>8300</v>
      </c>
    </row>
    <row r="1539" spans="1:4">
      <c r="A1539" t="s">
        <v>8297</v>
      </c>
      <c r="B1539" t="s">
        <v>8324</v>
      </c>
      <c r="C1539" t="s">
        <v>8325</v>
      </c>
      <c r="D1539" t="s">
        <v>8300</v>
      </c>
    </row>
    <row r="1540" spans="1:4">
      <c r="A1540" s="77" t="s">
        <v>8328</v>
      </c>
      <c r="B1540" s="77" t="s">
        <v>8329</v>
      </c>
      <c r="C1540" s="77" t="s">
        <v>8330</v>
      </c>
      <c r="D1540" s="77" t="s">
        <v>7829</v>
      </c>
    </row>
    <row r="1541" spans="1:4">
      <c r="A1541" t="s">
        <v>8328</v>
      </c>
      <c r="B1541" t="s">
        <v>8331</v>
      </c>
      <c r="C1541" t="s">
        <v>8332</v>
      </c>
      <c r="D1541" t="s">
        <v>7829</v>
      </c>
    </row>
    <row r="1542" spans="1:4">
      <c r="A1542" s="77" t="s">
        <v>8328</v>
      </c>
      <c r="B1542" s="77" t="s">
        <v>8370</v>
      </c>
      <c r="C1542" s="77" t="s">
        <v>8371</v>
      </c>
      <c r="D1542" s="77" t="s">
        <v>7479</v>
      </c>
    </row>
    <row r="1543" spans="1:4">
      <c r="A1543" t="s">
        <v>8328</v>
      </c>
      <c r="B1543" t="s">
        <v>8333</v>
      </c>
      <c r="C1543" t="s">
        <v>8334</v>
      </c>
      <c r="D1543" t="s">
        <v>7829</v>
      </c>
    </row>
    <row r="1544" spans="1:4">
      <c r="A1544" s="77" t="s">
        <v>8328</v>
      </c>
      <c r="B1544" s="77" t="s">
        <v>8335</v>
      </c>
      <c r="C1544" s="77" t="s">
        <v>8336</v>
      </c>
      <c r="D1544" s="77" t="s">
        <v>7829</v>
      </c>
    </row>
    <row r="1545" spans="1:4">
      <c r="A1545" t="s">
        <v>8328</v>
      </c>
      <c r="B1545" t="s">
        <v>8337</v>
      </c>
      <c r="C1545" t="s">
        <v>8338</v>
      </c>
      <c r="D1545" t="s">
        <v>7829</v>
      </c>
    </row>
    <row r="1546" spans="1:4">
      <c r="A1546" s="77" t="s">
        <v>8328</v>
      </c>
      <c r="B1546" s="77" t="s">
        <v>8339</v>
      </c>
      <c r="C1546" s="77" t="s">
        <v>8340</v>
      </c>
      <c r="D1546" s="77" t="s">
        <v>7829</v>
      </c>
    </row>
    <row r="1547" spans="1:4">
      <c r="A1547" t="s">
        <v>8328</v>
      </c>
      <c r="B1547" t="s">
        <v>8341</v>
      </c>
      <c r="C1547" t="s">
        <v>8342</v>
      </c>
      <c r="D1547" t="s">
        <v>7829</v>
      </c>
    </row>
    <row r="1548" spans="1:4">
      <c r="A1548" s="77" t="s">
        <v>8328</v>
      </c>
      <c r="B1548" s="77" t="s">
        <v>8343</v>
      </c>
      <c r="C1548" s="77" t="s">
        <v>8342</v>
      </c>
      <c r="D1548" s="77" t="s">
        <v>7829</v>
      </c>
    </row>
    <row r="1549" spans="1:4">
      <c r="A1549" t="s">
        <v>8328</v>
      </c>
      <c r="B1549" t="s">
        <v>8345</v>
      </c>
      <c r="C1549" t="s">
        <v>8346</v>
      </c>
      <c r="D1549" t="s">
        <v>7829</v>
      </c>
    </row>
    <row r="1550" spans="1:4">
      <c r="A1550" s="77" t="s">
        <v>8328</v>
      </c>
      <c r="B1550" s="77" t="s">
        <v>8347</v>
      </c>
      <c r="C1550" s="77" t="s">
        <v>8348</v>
      </c>
      <c r="D1550" s="77" t="s">
        <v>7829</v>
      </c>
    </row>
    <row r="1551" spans="1:4">
      <c r="A1551" t="s">
        <v>8328</v>
      </c>
      <c r="B1551" t="s">
        <v>8349</v>
      </c>
      <c r="C1551" t="s">
        <v>8350</v>
      </c>
      <c r="D1551" t="s">
        <v>7829</v>
      </c>
    </row>
    <row r="1552" spans="1:4">
      <c r="A1552" s="77" t="s">
        <v>8328</v>
      </c>
      <c r="B1552" s="77" t="s">
        <v>8351</v>
      </c>
      <c r="C1552" s="77" t="s">
        <v>8352</v>
      </c>
      <c r="D1552" s="77" t="s">
        <v>7829</v>
      </c>
    </row>
    <row r="1553" spans="1:4">
      <c r="A1553" t="s">
        <v>8328</v>
      </c>
      <c r="B1553" t="s">
        <v>8353</v>
      </c>
      <c r="C1553" t="s">
        <v>8354</v>
      </c>
      <c r="D1553" t="s">
        <v>7829</v>
      </c>
    </row>
    <row r="1554" spans="1:4">
      <c r="A1554" s="77" t="s">
        <v>8328</v>
      </c>
      <c r="B1554" s="77" t="s">
        <v>8355</v>
      </c>
      <c r="C1554" s="77" t="s">
        <v>8356</v>
      </c>
      <c r="D1554" s="77" t="s">
        <v>7829</v>
      </c>
    </row>
    <row r="1555" spans="1:4">
      <c r="A1555" t="s">
        <v>8328</v>
      </c>
      <c r="B1555" t="s">
        <v>8357</v>
      </c>
      <c r="C1555" t="s">
        <v>8358</v>
      </c>
      <c r="D1555" t="s">
        <v>7829</v>
      </c>
    </row>
    <row r="1556" spans="1:4">
      <c r="A1556" s="77" t="s">
        <v>8328</v>
      </c>
      <c r="B1556" s="77" t="s">
        <v>8359</v>
      </c>
      <c r="C1556" s="77" t="s">
        <v>8360</v>
      </c>
      <c r="D1556" s="77" t="s">
        <v>8361</v>
      </c>
    </row>
    <row r="1557" spans="1:4">
      <c r="A1557" t="s">
        <v>8328</v>
      </c>
      <c r="B1557" t="s">
        <v>8362</v>
      </c>
      <c r="C1557" t="s">
        <v>8363</v>
      </c>
      <c r="D1557" t="s">
        <v>7829</v>
      </c>
    </row>
    <row r="1558" spans="1:4">
      <c r="A1558" s="77" t="s">
        <v>8328</v>
      </c>
      <c r="B1558" s="77" t="s">
        <v>8364</v>
      </c>
      <c r="C1558" s="77" t="s">
        <v>8365</v>
      </c>
      <c r="D1558" s="77" t="s">
        <v>7829</v>
      </c>
    </row>
    <row r="1559" spans="1:4">
      <c r="A1559" t="s">
        <v>8328</v>
      </c>
      <c r="B1559" t="s">
        <v>8366</v>
      </c>
      <c r="C1559" t="s">
        <v>8367</v>
      </c>
      <c r="D1559" t="s">
        <v>7829</v>
      </c>
    </row>
    <row r="1560" spans="1:4">
      <c r="A1560" s="77" t="s">
        <v>8328</v>
      </c>
      <c r="B1560" s="77" t="s">
        <v>8344</v>
      </c>
      <c r="C1560" s="77" t="s">
        <v>8342</v>
      </c>
      <c r="D1560" s="77"/>
    </row>
    <row r="1561" spans="1:4">
      <c r="A1561" t="s">
        <v>8328</v>
      </c>
      <c r="B1561" t="s">
        <v>8368</v>
      </c>
      <c r="C1561" t="s">
        <v>8369</v>
      </c>
      <c r="D1561" t="s">
        <v>7829</v>
      </c>
    </row>
    <row r="1562" spans="1:4">
      <c r="A1562" s="77" t="s">
        <v>8328</v>
      </c>
      <c r="B1562" s="77" t="s">
        <v>8372</v>
      </c>
      <c r="C1562" s="77" t="s">
        <v>8373</v>
      </c>
      <c r="D1562" s="77" t="s">
        <v>7829</v>
      </c>
    </row>
    <row r="1563" spans="1:4">
      <c r="A1563" t="s">
        <v>8328</v>
      </c>
      <c r="B1563" t="s">
        <v>8374</v>
      </c>
      <c r="C1563" t="s">
        <v>8375</v>
      </c>
      <c r="D1563" t="s">
        <v>7829</v>
      </c>
    </row>
    <row r="1564" spans="1:4">
      <c r="A1564" s="77" t="s">
        <v>8328</v>
      </c>
      <c r="B1564" s="77" t="s">
        <v>8376</v>
      </c>
      <c r="C1564" s="77" t="s">
        <v>8377</v>
      </c>
      <c r="D1564" s="77" t="s">
        <v>7829</v>
      </c>
    </row>
    <row r="1565" spans="1:4">
      <c r="A1565" t="s">
        <v>5243</v>
      </c>
      <c r="B1565" t="s">
        <v>5321</v>
      </c>
      <c r="C1565" t="s">
        <v>5322</v>
      </c>
      <c r="D1565" t="s">
        <v>5254</v>
      </c>
    </row>
    <row r="1566" spans="1:4">
      <c r="A1566" s="77" t="s">
        <v>5243</v>
      </c>
      <c r="B1566" s="77" t="s">
        <v>5247</v>
      </c>
      <c r="C1566" s="77" t="s">
        <v>5248</v>
      </c>
      <c r="D1566" s="77" t="s">
        <v>5246</v>
      </c>
    </row>
    <row r="1567" spans="1:4">
      <c r="A1567" t="s">
        <v>5243</v>
      </c>
      <c r="B1567" t="s">
        <v>5249</v>
      </c>
      <c r="C1567" t="s">
        <v>5250</v>
      </c>
      <c r="D1567" t="s">
        <v>5251</v>
      </c>
    </row>
    <row r="1568" spans="1:4">
      <c r="A1568" s="77" t="s">
        <v>5243</v>
      </c>
      <c r="B1568" s="77" t="s">
        <v>5260</v>
      </c>
      <c r="C1568" s="77" t="s">
        <v>5261</v>
      </c>
      <c r="D1568" s="77" t="s">
        <v>5262</v>
      </c>
    </row>
    <row r="1569" spans="1:4">
      <c r="A1569" t="s">
        <v>5243</v>
      </c>
      <c r="B1569" t="s">
        <v>5263</v>
      </c>
      <c r="C1569" t="s">
        <v>5264</v>
      </c>
      <c r="D1569" t="s">
        <v>5257</v>
      </c>
    </row>
    <row r="1570" spans="1:4">
      <c r="A1570" s="77" t="s">
        <v>5243</v>
      </c>
      <c r="B1570" s="77" t="s">
        <v>5308</v>
      </c>
      <c r="C1570" s="77" t="s">
        <v>5309</v>
      </c>
      <c r="D1570" s="77" t="s">
        <v>5246</v>
      </c>
    </row>
    <row r="1571" spans="1:4">
      <c r="A1571" t="s">
        <v>5243</v>
      </c>
      <c r="B1571" t="s">
        <v>5284</v>
      </c>
      <c r="C1571" t="s">
        <v>5285</v>
      </c>
      <c r="D1571" t="s">
        <v>5246</v>
      </c>
    </row>
    <row r="1572" spans="1:4">
      <c r="A1572" s="77" t="s">
        <v>5243</v>
      </c>
      <c r="B1572" s="77" t="s">
        <v>5279</v>
      </c>
      <c r="C1572" s="77" t="s">
        <v>5280</v>
      </c>
      <c r="D1572" s="77" t="s">
        <v>5251</v>
      </c>
    </row>
    <row r="1573" spans="1:4">
      <c r="A1573" t="s">
        <v>5243</v>
      </c>
      <c r="B1573" t="s">
        <v>5265</v>
      </c>
      <c r="C1573" t="s">
        <v>5266</v>
      </c>
      <c r="D1573" t="s">
        <v>5262</v>
      </c>
    </row>
    <row r="1574" spans="1:4">
      <c r="A1574" s="77" t="s">
        <v>5243</v>
      </c>
      <c r="B1574" s="77" t="s">
        <v>5267</v>
      </c>
      <c r="C1574" s="77" t="s">
        <v>5268</v>
      </c>
      <c r="D1574" s="77" t="s">
        <v>5262</v>
      </c>
    </row>
    <row r="1575" spans="1:4">
      <c r="A1575" t="s">
        <v>5243</v>
      </c>
      <c r="B1575" t="s">
        <v>5269</v>
      </c>
      <c r="C1575" t="s">
        <v>5270</v>
      </c>
      <c r="D1575" t="s">
        <v>5251</v>
      </c>
    </row>
    <row r="1576" spans="1:4">
      <c r="A1576" s="77" t="s">
        <v>5243</v>
      </c>
      <c r="B1576" s="77" t="s">
        <v>5244</v>
      </c>
      <c r="C1576" s="77" t="s">
        <v>5245</v>
      </c>
      <c r="D1576" s="77" t="s">
        <v>5246</v>
      </c>
    </row>
    <row r="1577" spans="1:4">
      <c r="A1577" t="s">
        <v>5243</v>
      </c>
      <c r="B1577" t="s">
        <v>5271</v>
      </c>
      <c r="C1577" t="s">
        <v>5272</v>
      </c>
      <c r="D1577" t="s">
        <v>5251</v>
      </c>
    </row>
    <row r="1578" spans="1:4">
      <c r="A1578" s="77" t="s">
        <v>5243</v>
      </c>
      <c r="B1578" s="77" t="s">
        <v>5290</v>
      </c>
      <c r="C1578" s="77" t="s">
        <v>5291</v>
      </c>
      <c r="D1578" s="77" t="s">
        <v>5251</v>
      </c>
    </row>
    <row r="1579" spans="1:4">
      <c r="A1579" t="s">
        <v>5243</v>
      </c>
      <c r="B1579" t="s">
        <v>5296</v>
      </c>
      <c r="C1579" t="s">
        <v>5297</v>
      </c>
      <c r="D1579" t="s">
        <v>5251</v>
      </c>
    </row>
    <row r="1580" spans="1:4">
      <c r="A1580" s="77" t="s">
        <v>5243</v>
      </c>
      <c r="B1580" s="77" t="s">
        <v>5306</v>
      </c>
      <c r="C1580" s="77" t="s">
        <v>5307</v>
      </c>
      <c r="D1580" s="77" t="s">
        <v>5257</v>
      </c>
    </row>
    <row r="1581" spans="1:4">
      <c r="A1581" t="s">
        <v>5243</v>
      </c>
      <c r="B1581" t="s">
        <v>5277</v>
      </c>
      <c r="C1581" t="s">
        <v>5278</v>
      </c>
      <c r="D1581" t="s">
        <v>5246</v>
      </c>
    </row>
    <row r="1582" spans="1:4">
      <c r="A1582" s="77" t="s">
        <v>5243</v>
      </c>
      <c r="B1582" s="77" t="s">
        <v>5281</v>
      </c>
      <c r="C1582" s="77" t="s">
        <v>5280</v>
      </c>
      <c r="D1582" s="77" t="s">
        <v>5251</v>
      </c>
    </row>
    <row r="1583" spans="1:4">
      <c r="A1583" t="s">
        <v>5243</v>
      </c>
      <c r="B1583" t="s">
        <v>5273</v>
      </c>
      <c r="C1583" t="s">
        <v>5274</v>
      </c>
      <c r="D1583" t="s">
        <v>5257</v>
      </c>
    </row>
    <row r="1584" spans="1:4">
      <c r="A1584" s="77" t="s">
        <v>5243</v>
      </c>
      <c r="B1584" s="77" t="s">
        <v>5282</v>
      </c>
      <c r="C1584" s="77" t="s">
        <v>5283</v>
      </c>
      <c r="D1584" s="77" t="s">
        <v>5257</v>
      </c>
    </row>
    <row r="1585" spans="1:4">
      <c r="A1585" t="s">
        <v>5243</v>
      </c>
      <c r="B1585" t="s">
        <v>5300</v>
      </c>
      <c r="C1585" t="s">
        <v>5301</v>
      </c>
      <c r="D1585" t="s">
        <v>5246</v>
      </c>
    </row>
    <row r="1586" spans="1:4">
      <c r="A1586" s="77" t="s">
        <v>5243</v>
      </c>
      <c r="B1586" s="77" t="s">
        <v>5311</v>
      </c>
      <c r="C1586" s="77" t="s">
        <v>5312</v>
      </c>
      <c r="D1586" s="77" t="s">
        <v>5246</v>
      </c>
    </row>
    <row r="1587" spans="1:4">
      <c r="A1587" t="s">
        <v>5243</v>
      </c>
      <c r="B1587" t="s">
        <v>5298</v>
      </c>
      <c r="C1587" t="s">
        <v>5299</v>
      </c>
      <c r="D1587" t="s">
        <v>5246</v>
      </c>
    </row>
    <row r="1588" spans="1:4">
      <c r="A1588" s="77" t="s">
        <v>5243</v>
      </c>
      <c r="B1588" s="77" t="s">
        <v>5292</v>
      </c>
      <c r="C1588" s="77" t="s">
        <v>5293</v>
      </c>
      <c r="D1588" s="77" t="s">
        <v>5251</v>
      </c>
    </row>
    <row r="1589" spans="1:4">
      <c r="A1589" t="s">
        <v>5243</v>
      </c>
      <c r="B1589" t="s">
        <v>5294</v>
      </c>
      <c r="C1589" t="s">
        <v>5295</v>
      </c>
      <c r="D1589" t="s">
        <v>5251</v>
      </c>
    </row>
    <row r="1590" spans="1:4">
      <c r="A1590" s="77" t="s">
        <v>5243</v>
      </c>
      <c r="B1590" s="77" t="s">
        <v>5304</v>
      </c>
      <c r="C1590" s="77" t="s">
        <v>5305</v>
      </c>
      <c r="D1590" s="77" t="s">
        <v>5262</v>
      </c>
    </row>
    <row r="1591" spans="1:4">
      <c r="A1591" t="s">
        <v>5243</v>
      </c>
      <c r="B1591" t="s">
        <v>5258</v>
      </c>
      <c r="C1591" t="s">
        <v>5259</v>
      </c>
      <c r="D1591" t="s">
        <v>5246</v>
      </c>
    </row>
    <row r="1592" spans="1:4">
      <c r="A1592" s="77" t="s">
        <v>5243</v>
      </c>
      <c r="B1592" s="77" t="s">
        <v>5252</v>
      </c>
      <c r="C1592" s="77" t="s">
        <v>5253</v>
      </c>
      <c r="D1592" s="77" t="s">
        <v>5254</v>
      </c>
    </row>
    <row r="1593" spans="1:4">
      <c r="A1593" t="s">
        <v>5243</v>
      </c>
      <c r="B1593" t="s">
        <v>5302</v>
      </c>
      <c r="C1593" t="s">
        <v>5303</v>
      </c>
      <c r="D1593" t="s">
        <v>5246</v>
      </c>
    </row>
    <row r="1594" spans="1:4">
      <c r="A1594" s="77" t="s">
        <v>5243</v>
      </c>
      <c r="B1594" s="77" t="s">
        <v>5310</v>
      </c>
      <c r="C1594" s="77" t="s">
        <v>5309</v>
      </c>
      <c r="D1594" s="77" t="s">
        <v>5246</v>
      </c>
    </row>
    <row r="1595" spans="1:4">
      <c r="A1595" t="s">
        <v>5243</v>
      </c>
      <c r="B1595" t="s">
        <v>5317</v>
      </c>
      <c r="C1595" t="s">
        <v>5318</v>
      </c>
      <c r="D1595" t="s">
        <v>5251</v>
      </c>
    </row>
    <row r="1596" spans="1:4">
      <c r="A1596" s="77" t="s">
        <v>5243</v>
      </c>
      <c r="B1596" s="77" t="s">
        <v>5313</v>
      </c>
      <c r="C1596" s="77" t="s">
        <v>5314</v>
      </c>
      <c r="D1596" s="77"/>
    </row>
    <row r="1597" spans="1:4">
      <c r="A1597" t="s">
        <v>5243</v>
      </c>
      <c r="B1597" t="s">
        <v>5315</v>
      </c>
      <c r="C1597" t="s">
        <v>5316</v>
      </c>
      <c r="D1597" t="s">
        <v>5246</v>
      </c>
    </row>
    <row r="1598" spans="1:4">
      <c r="A1598" s="77" t="s">
        <v>5243</v>
      </c>
      <c r="B1598" s="77" t="s">
        <v>5286</v>
      </c>
      <c r="C1598" s="77" t="s">
        <v>5287</v>
      </c>
      <c r="D1598" s="77" t="s">
        <v>5257</v>
      </c>
    </row>
    <row r="1599" spans="1:4">
      <c r="A1599" t="s">
        <v>5243</v>
      </c>
      <c r="B1599" t="s">
        <v>5275</v>
      </c>
      <c r="C1599" t="s">
        <v>5276</v>
      </c>
      <c r="D1599" t="s">
        <v>5246</v>
      </c>
    </row>
    <row r="1600" spans="1:4">
      <c r="A1600" s="77" t="s">
        <v>5243</v>
      </c>
      <c r="B1600" s="77" t="s">
        <v>5319</v>
      </c>
      <c r="C1600" s="77" t="s">
        <v>5320</v>
      </c>
      <c r="D1600" s="77" t="s">
        <v>5254</v>
      </c>
    </row>
    <row r="1601" spans="1:4">
      <c r="A1601" t="s">
        <v>5243</v>
      </c>
      <c r="B1601" t="s">
        <v>5255</v>
      </c>
      <c r="C1601" t="s">
        <v>5256</v>
      </c>
      <c r="D1601" t="s">
        <v>5257</v>
      </c>
    </row>
    <row r="1602" spans="1:4">
      <c r="A1602" s="77" t="s">
        <v>5243</v>
      </c>
      <c r="B1602" s="77" t="s">
        <v>5288</v>
      </c>
      <c r="C1602" s="77" t="s">
        <v>5289</v>
      </c>
      <c r="D1602" s="77" t="s">
        <v>5254</v>
      </c>
    </row>
    <row r="1603" spans="1:4">
      <c r="A1603" t="s">
        <v>5243</v>
      </c>
      <c r="B1603" t="s">
        <v>5323</v>
      </c>
      <c r="C1603" t="s">
        <v>5324</v>
      </c>
      <c r="D1603" t="s">
        <v>5254</v>
      </c>
    </row>
    <row r="1604" spans="1:4">
      <c r="A1604" s="77" t="s">
        <v>8378</v>
      </c>
      <c r="B1604" s="77" t="s">
        <v>8379</v>
      </c>
      <c r="C1604" s="77" t="s">
        <v>8380</v>
      </c>
      <c r="D1604" s="77" t="s">
        <v>6850</v>
      </c>
    </row>
    <row r="1605" spans="1:4">
      <c r="A1605" t="s">
        <v>8378</v>
      </c>
      <c r="B1605" t="s">
        <v>8384</v>
      </c>
      <c r="C1605" t="s">
        <v>8385</v>
      </c>
      <c r="D1605" t="s">
        <v>6866</v>
      </c>
    </row>
    <row r="1606" spans="1:4">
      <c r="A1606" s="77" t="s">
        <v>8378</v>
      </c>
      <c r="B1606" s="77" t="s">
        <v>8391</v>
      </c>
      <c r="C1606" s="77" t="s">
        <v>8392</v>
      </c>
      <c r="D1606" s="77" t="s">
        <v>8388</v>
      </c>
    </row>
    <row r="1607" spans="1:4">
      <c r="A1607" t="s">
        <v>8378</v>
      </c>
      <c r="B1607" t="s">
        <v>8395</v>
      </c>
      <c r="C1607" t="s">
        <v>8396</v>
      </c>
      <c r="D1607" t="s">
        <v>8397</v>
      </c>
    </row>
    <row r="1608" spans="1:4">
      <c r="A1608" s="77" t="s">
        <v>8378</v>
      </c>
      <c r="B1608" s="77" t="s">
        <v>8446</v>
      </c>
      <c r="C1608" s="77" t="s">
        <v>8447</v>
      </c>
      <c r="D1608" s="77" t="s">
        <v>6519</v>
      </c>
    </row>
    <row r="1609" spans="1:4">
      <c r="A1609" t="s">
        <v>8378</v>
      </c>
      <c r="B1609" t="s">
        <v>8398</v>
      </c>
      <c r="C1609" t="s">
        <v>8399</v>
      </c>
    </row>
    <row r="1610" spans="1:4">
      <c r="A1610" s="77" t="s">
        <v>8378</v>
      </c>
      <c r="B1610" s="77" t="s">
        <v>8386</v>
      </c>
      <c r="C1610" s="77" t="s">
        <v>8387</v>
      </c>
      <c r="D1610" s="77" t="s">
        <v>8388</v>
      </c>
    </row>
    <row r="1611" spans="1:4">
      <c r="A1611" t="s">
        <v>8378</v>
      </c>
      <c r="B1611" t="s">
        <v>8453</v>
      </c>
      <c r="C1611" t="s">
        <v>8454</v>
      </c>
      <c r="D1611" t="s">
        <v>8388</v>
      </c>
    </row>
    <row r="1612" spans="1:4">
      <c r="A1612" s="77" t="s">
        <v>8378</v>
      </c>
      <c r="B1612" s="77" t="s">
        <v>8400</v>
      </c>
      <c r="C1612" s="77" t="s">
        <v>8399</v>
      </c>
      <c r="D1612" s="77"/>
    </row>
    <row r="1613" spans="1:4">
      <c r="A1613" t="s">
        <v>8378</v>
      </c>
      <c r="B1613" t="s">
        <v>8406</v>
      </c>
      <c r="C1613" t="s">
        <v>8407</v>
      </c>
      <c r="D1613" t="s">
        <v>8408</v>
      </c>
    </row>
    <row r="1614" spans="1:4">
      <c r="A1614" s="77" t="s">
        <v>8378</v>
      </c>
      <c r="B1614" s="77" t="s">
        <v>8409</v>
      </c>
      <c r="C1614" s="77" t="s">
        <v>8407</v>
      </c>
      <c r="D1614" s="77" t="s">
        <v>8410</v>
      </c>
    </row>
    <row r="1615" spans="1:4">
      <c r="A1615" t="s">
        <v>8378</v>
      </c>
      <c r="B1615" t="s">
        <v>8411</v>
      </c>
      <c r="C1615" t="s">
        <v>8407</v>
      </c>
    </row>
    <row r="1616" spans="1:4">
      <c r="A1616" s="77" t="s">
        <v>8378</v>
      </c>
      <c r="B1616" s="77" t="s">
        <v>8412</v>
      </c>
      <c r="C1616" s="77" t="s">
        <v>8407</v>
      </c>
      <c r="D1616" s="77" t="s">
        <v>8410</v>
      </c>
    </row>
    <row r="1617" spans="1:4">
      <c r="A1617" t="s">
        <v>8378</v>
      </c>
      <c r="B1617" t="s">
        <v>8413</v>
      </c>
      <c r="C1617" t="s">
        <v>8407</v>
      </c>
      <c r="D1617" t="s">
        <v>8414</v>
      </c>
    </row>
    <row r="1618" spans="1:4">
      <c r="A1618" s="77" t="s">
        <v>8378</v>
      </c>
      <c r="B1618" s="77" t="s">
        <v>8418</v>
      </c>
      <c r="C1618" s="77" t="s">
        <v>8419</v>
      </c>
      <c r="D1618" s="77" t="s">
        <v>8414</v>
      </c>
    </row>
    <row r="1619" spans="1:4">
      <c r="A1619" t="s">
        <v>8378</v>
      </c>
      <c r="B1619" t="s">
        <v>8420</v>
      </c>
      <c r="C1619" t="s">
        <v>8419</v>
      </c>
      <c r="D1619" t="s">
        <v>8414</v>
      </c>
    </row>
    <row r="1620" spans="1:4">
      <c r="A1620" s="77" t="s">
        <v>8378</v>
      </c>
      <c r="B1620" s="77" t="s">
        <v>8402</v>
      </c>
      <c r="C1620" s="77" t="s">
        <v>8403</v>
      </c>
      <c r="D1620" s="77" t="s">
        <v>8388</v>
      </c>
    </row>
    <row r="1621" spans="1:4">
      <c r="A1621" t="s">
        <v>8378</v>
      </c>
      <c r="B1621" t="s">
        <v>8421</v>
      </c>
      <c r="C1621" t="s">
        <v>8422</v>
      </c>
      <c r="D1621" t="s">
        <v>8388</v>
      </c>
    </row>
    <row r="1622" spans="1:4">
      <c r="A1622" s="77" t="s">
        <v>8378</v>
      </c>
      <c r="B1622" s="77" t="s">
        <v>8425</v>
      </c>
      <c r="C1622" s="77" t="s">
        <v>8426</v>
      </c>
      <c r="D1622" s="77" t="s">
        <v>8414</v>
      </c>
    </row>
    <row r="1623" spans="1:4">
      <c r="A1623" t="s">
        <v>8378</v>
      </c>
      <c r="B1623" t="s">
        <v>8427</v>
      </c>
      <c r="C1623" t="s">
        <v>8428</v>
      </c>
      <c r="D1623" t="s">
        <v>8388</v>
      </c>
    </row>
    <row r="1624" spans="1:4">
      <c r="A1624" s="77" t="s">
        <v>8378</v>
      </c>
      <c r="B1624" s="77" t="s">
        <v>8393</v>
      </c>
      <c r="C1624" s="77" t="s">
        <v>8394</v>
      </c>
      <c r="D1624" s="77" t="s">
        <v>8388</v>
      </c>
    </row>
    <row r="1625" spans="1:4">
      <c r="A1625" t="s">
        <v>8378</v>
      </c>
      <c r="B1625" t="s">
        <v>8429</v>
      </c>
      <c r="C1625" t="s">
        <v>8430</v>
      </c>
      <c r="D1625" t="s">
        <v>8431</v>
      </c>
    </row>
    <row r="1626" spans="1:4">
      <c r="A1626" s="77" t="s">
        <v>8378</v>
      </c>
      <c r="B1626" s="77" t="s">
        <v>8432</v>
      </c>
      <c r="C1626" s="77" t="s">
        <v>8430</v>
      </c>
      <c r="D1626" s="77" t="s">
        <v>8388</v>
      </c>
    </row>
    <row r="1627" spans="1:4">
      <c r="A1627" t="s">
        <v>8378</v>
      </c>
      <c r="B1627" t="s">
        <v>8389</v>
      </c>
      <c r="C1627" t="s">
        <v>8390</v>
      </c>
      <c r="D1627" t="s">
        <v>6850</v>
      </c>
    </row>
    <row r="1628" spans="1:4">
      <c r="A1628" s="77" t="s">
        <v>8378</v>
      </c>
      <c r="B1628" s="77" t="s">
        <v>8423</v>
      </c>
      <c r="C1628" s="77" t="s">
        <v>8424</v>
      </c>
      <c r="D1628" s="77" t="s">
        <v>8388</v>
      </c>
    </row>
    <row r="1629" spans="1:4">
      <c r="A1629" t="s">
        <v>8378</v>
      </c>
      <c r="B1629" t="s">
        <v>8438</v>
      </c>
      <c r="C1629" t="s">
        <v>8439</v>
      </c>
      <c r="D1629" t="s">
        <v>8388</v>
      </c>
    </row>
    <row r="1630" spans="1:4">
      <c r="A1630" s="77" t="s">
        <v>8378</v>
      </c>
      <c r="B1630" s="77" t="s">
        <v>8444</v>
      </c>
      <c r="C1630" s="77" t="s">
        <v>8445</v>
      </c>
      <c r="D1630" s="77" t="s">
        <v>6850</v>
      </c>
    </row>
    <row r="1631" spans="1:4">
      <c r="A1631" t="s">
        <v>8378</v>
      </c>
      <c r="B1631" t="s">
        <v>8440</v>
      </c>
      <c r="C1631" t="s">
        <v>8441</v>
      </c>
      <c r="D1631" t="s">
        <v>8414</v>
      </c>
    </row>
    <row r="1632" spans="1:4">
      <c r="A1632" s="77" t="s">
        <v>8378</v>
      </c>
      <c r="B1632" s="77" t="s">
        <v>8442</v>
      </c>
      <c r="C1632" s="77" t="s">
        <v>8443</v>
      </c>
      <c r="D1632" s="77" t="s">
        <v>8388</v>
      </c>
    </row>
    <row r="1633" spans="1:4">
      <c r="A1633" t="s">
        <v>8378</v>
      </c>
      <c r="B1633" t="s">
        <v>8415</v>
      </c>
      <c r="C1633" t="s">
        <v>8407</v>
      </c>
      <c r="D1633" t="s">
        <v>6519</v>
      </c>
    </row>
    <row r="1634" spans="1:4">
      <c r="A1634" s="77" t="s">
        <v>8378</v>
      </c>
      <c r="B1634" s="77" t="s">
        <v>8404</v>
      </c>
      <c r="C1634" s="77" t="s">
        <v>8403</v>
      </c>
      <c r="D1634" s="77"/>
    </row>
    <row r="1635" spans="1:4">
      <c r="A1635" t="s">
        <v>8378</v>
      </c>
      <c r="B1635" t="s">
        <v>8464</v>
      </c>
      <c r="C1635" t="s">
        <v>8465</v>
      </c>
    </row>
    <row r="1636" spans="1:4">
      <c r="A1636" s="77" t="s">
        <v>8378</v>
      </c>
      <c r="B1636" s="77" t="s">
        <v>8448</v>
      </c>
      <c r="C1636" s="77" t="s">
        <v>8447</v>
      </c>
      <c r="D1636" s="77" t="s">
        <v>8388</v>
      </c>
    </row>
    <row r="1637" spans="1:4">
      <c r="A1637" t="s">
        <v>8378</v>
      </c>
      <c r="B1637" t="s">
        <v>8451</v>
      </c>
      <c r="C1637" t="s">
        <v>8452</v>
      </c>
    </row>
    <row r="1638" spans="1:4">
      <c r="A1638" s="77" t="s">
        <v>8378</v>
      </c>
      <c r="B1638" s="77" t="s">
        <v>8401</v>
      </c>
      <c r="C1638" s="77" t="s">
        <v>8399</v>
      </c>
      <c r="D1638" s="77"/>
    </row>
    <row r="1639" spans="1:4">
      <c r="A1639" t="s">
        <v>8378</v>
      </c>
      <c r="B1639" t="s">
        <v>8449</v>
      </c>
      <c r="C1639" t="s">
        <v>8450</v>
      </c>
      <c r="D1639" t="s">
        <v>8388</v>
      </c>
    </row>
    <row r="1640" spans="1:4">
      <c r="A1640" s="77" t="s">
        <v>8378</v>
      </c>
      <c r="B1640" s="77" t="s">
        <v>8416</v>
      </c>
      <c r="C1640" s="77" t="s">
        <v>8407</v>
      </c>
      <c r="D1640" s="77" t="s">
        <v>8410</v>
      </c>
    </row>
    <row r="1641" spans="1:4">
      <c r="A1641" t="s">
        <v>8378</v>
      </c>
      <c r="B1641" t="s">
        <v>8455</v>
      </c>
      <c r="C1641" t="s">
        <v>8454</v>
      </c>
      <c r="D1641" t="s">
        <v>8388</v>
      </c>
    </row>
    <row r="1642" spans="1:4">
      <c r="A1642" s="77" t="s">
        <v>8378</v>
      </c>
      <c r="B1642" s="77" t="s">
        <v>8456</v>
      </c>
      <c r="C1642" s="77" t="s">
        <v>8457</v>
      </c>
      <c r="D1642" s="77" t="s">
        <v>8388</v>
      </c>
    </row>
    <row r="1643" spans="1:4">
      <c r="A1643" t="s">
        <v>8378</v>
      </c>
      <c r="B1643" t="s">
        <v>8458</v>
      </c>
      <c r="C1643" t="s">
        <v>8459</v>
      </c>
      <c r="D1643" t="s">
        <v>7318</v>
      </c>
    </row>
    <row r="1644" spans="1:4">
      <c r="A1644" s="77" t="s">
        <v>8378</v>
      </c>
      <c r="B1644" s="77" t="s">
        <v>8417</v>
      </c>
      <c r="C1644" s="77" t="s">
        <v>8407</v>
      </c>
      <c r="D1644" s="77"/>
    </row>
    <row r="1645" spans="1:4">
      <c r="A1645" t="s">
        <v>8378</v>
      </c>
      <c r="B1645" t="s">
        <v>8435</v>
      </c>
      <c r="C1645" t="s">
        <v>8436</v>
      </c>
    </row>
    <row r="1646" spans="1:4">
      <c r="A1646" s="77" t="s">
        <v>8378</v>
      </c>
      <c r="B1646" s="77" t="s">
        <v>8460</v>
      </c>
      <c r="C1646" s="77" t="s">
        <v>8461</v>
      </c>
      <c r="D1646" s="77" t="s">
        <v>6866</v>
      </c>
    </row>
    <row r="1647" spans="1:4">
      <c r="A1647" t="s">
        <v>8378</v>
      </c>
      <c r="B1647" t="s">
        <v>8433</v>
      </c>
      <c r="C1647" t="s">
        <v>8434</v>
      </c>
      <c r="D1647" t="s">
        <v>8388</v>
      </c>
    </row>
    <row r="1648" spans="1:4">
      <c r="A1648" s="77" t="s">
        <v>8378</v>
      </c>
      <c r="B1648" s="77" t="s">
        <v>8462</v>
      </c>
      <c r="C1648" s="77" t="s">
        <v>8463</v>
      </c>
      <c r="D1648" s="77" t="s">
        <v>6850</v>
      </c>
    </row>
    <row r="1649" spans="1:4">
      <c r="A1649" t="s">
        <v>8378</v>
      </c>
      <c r="B1649" t="s">
        <v>8437</v>
      </c>
      <c r="C1649" t="s">
        <v>8436</v>
      </c>
      <c r="D1649" t="s">
        <v>8388</v>
      </c>
    </row>
    <row r="1650" spans="1:4">
      <c r="A1650" s="77" t="s">
        <v>8378</v>
      </c>
      <c r="B1650" s="77" t="s">
        <v>8466</v>
      </c>
      <c r="C1650" s="77" t="s">
        <v>8465</v>
      </c>
      <c r="D1650" s="77" t="s">
        <v>8388</v>
      </c>
    </row>
    <row r="1651" spans="1:4">
      <c r="A1651" t="s">
        <v>8378</v>
      </c>
      <c r="B1651" t="s">
        <v>8381</v>
      </c>
      <c r="C1651" t="s">
        <v>8382</v>
      </c>
      <c r="D1651" t="s">
        <v>8383</v>
      </c>
    </row>
    <row r="1652" spans="1:4">
      <c r="A1652" s="77" t="s">
        <v>3213</v>
      </c>
      <c r="B1652" s="77" t="s">
        <v>3217</v>
      </c>
      <c r="C1652" s="77" t="s">
        <v>3218</v>
      </c>
      <c r="D1652" s="77" t="s">
        <v>3719</v>
      </c>
    </row>
    <row r="1653" spans="1:4">
      <c r="A1653" t="s">
        <v>3213</v>
      </c>
      <c r="B1653" t="s">
        <v>3219</v>
      </c>
      <c r="C1653" t="s">
        <v>3220</v>
      </c>
      <c r="D1653" t="s">
        <v>3221</v>
      </c>
    </row>
    <row r="1654" spans="1:4">
      <c r="A1654" s="77" t="s">
        <v>3213</v>
      </c>
      <c r="B1654" s="77" t="s">
        <v>3222</v>
      </c>
      <c r="C1654" s="77" t="s">
        <v>3223</v>
      </c>
      <c r="D1654" s="77" t="s">
        <v>3221</v>
      </c>
    </row>
    <row r="1655" spans="1:4">
      <c r="A1655" t="s">
        <v>3213</v>
      </c>
      <c r="B1655" t="s">
        <v>4067</v>
      </c>
      <c r="C1655" t="s">
        <v>4068</v>
      </c>
    </row>
    <row r="1656" spans="1:4">
      <c r="A1656" s="77" t="s">
        <v>3213</v>
      </c>
      <c r="B1656" s="77" t="s">
        <v>4070</v>
      </c>
      <c r="C1656" s="77" t="s">
        <v>4071</v>
      </c>
      <c r="D1656" s="77" t="s">
        <v>3722</v>
      </c>
    </row>
    <row r="1657" spans="1:4">
      <c r="A1657" t="s">
        <v>3213</v>
      </c>
      <c r="B1657" t="s">
        <v>3230</v>
      </c>
      <c r="C1657" t="s">
        <v>3231</v>
      </c>
      <c r="D1657" t="s">
        <v>3232</v>
      </c>
    </row>
    <row r="1658" spans="1:4">
      <c r="A1658" s="77" t="s">
        <v>3213</v>
      </c>
      <c r="B1658" s="77" t="s">
        <v>3236</v>
      </c>
      <c r="C1658" s="77" t="s">
        <v>3237</v>
      </c>
      <c r="D1658" s="77" t="s">
        <v>3229</v>
      </c>
    </row>
    <row r="1659" spans="1:4">
      <c r="A1659" t="s">
        <v>3213</v>
      </c>
      <c r="B1659" t="s">
        <v>3758</v>
      </c>
      <c r="C1659" t="s">
        <v>3759</v>
      </c>
      <c r="D1659" t="s">
        <v>3760</v>
      </c>
    </row>
    <row r="1660" spans="1:4">
      <c r="A1660" s="77" t="s">
        <v>3213</v>
      </c>
      <c r="B1660" s="77" t="s">
        <v>3241</v>
      </c>
      <c r="C1660" s="77" t="s">
        <v>3242</v>
      </c>
      <c r="D1660" s="77" t="s">
        <v>3243</v>
      </c>
    </row>
    <row r="1661" spans="1:4">
      <c r="A1661" t="s">
        <v>3213</v>
      </c>
      <c r="B1661" t="s">
        <v>3897</v>
      </c>
      <c r="C1661" t="s">
        <v>3898</v>
      </c>
      <c r="D1661" t="s">
        <v>3730</v>
      </c>
    </row>
    <row r="1662" spans="1:4">
      <c r="A1662" s="77" t="s">
        <v>3213</v>
      </c>
      <c r="B1662" s="77" t="s">
        <v>3244</v>
      </c>
      <c r="C1662" s="77" t="s">
        <v>3245</v>
      </c>
      <c r="D1662" s="77" t="s">
        <v>1247</v>
      </c>
    </row>
    <row r="1663" spans="1:4">
      <c r="A1663" t="s">
        <v>3213</v>
      </c>
      <c r="B1663" t="s">
        <v>3251</v>
      </c>
      <c r="C1663" t="s">
        <v>3252</v>
      </c>
      <c r="D1663" t="s">
        <v>3253</v>
      </c>
    </row>
    <row r="1664" spans="1:4">
      <c r="A1664" s="77" t="s">
        <v>3213</v>
      </c>
      <c r="B1664" s="77" t="s">
        <v>3254</v>
      </c>
      <c r="C1664" s="77" t="s">
        <v>3255</v>
      </c>
      <c r="D1664" s="77" t="s">
        <v>3724</v>
      </c>
    </row>
    <row r="1665" spans="1:4">
      <c r="A1665" t="s">
        <v>3213</v>
      </c>
      <c r="B1665" t="s">
        <v>3214</v>
      </c>
      <c r="C1665" t="s">
        <v>3215</v>
      </c>
      <c r="D1665" t="s">
        <v>3718</v>
      </c>
    </row>
    <row r="1666" spans="1:4">
      <c r="A1666" s="77" t="s">
        <v>3213</v>
      </c>
      <c r="B1666" s="77" t="s">
        <v>3835</v>
      </c>
      <c r="C1666" s="77" t="s">
        <v>3836</v>
      </c>
      <c r="D1666" s="77" t="s">
        <v>3741</v>
      </c>
    </row>
    <row r="1667" spans="1:4">
      <c r="A1667" t="s">
        <v>3213</v>
      </c>
      <c r="B1667" t="s">
        <v>3261</v>
      </c>
      <c r="C1667" t="s">
        <v>3262</v>
      </c>
      <c r="D1667" t="s">
        <v>1247</v>
      </c>
    </row>
    <row r="1668" spans="1:4">
      <c r="A1668" s="77" t="s">
        <v>3213</v>
      </c>
      <c r="B1668" s="77" t="s">
        <v>3264</v>
      </c>
      <c r="C1668" s="77" t="s">
        <v>3265</v>
      </c>
      <c r="D1668" s="77" t="s">
        <v>3725</v>
      </c>
    </row>
    <row r="1669" spans="1:4">
      <c r="A1669" t="s">
        <v>3213</v>
      </c>
      <c r="B1669" t="s">
        <v>3267</v>
      </c>
      <c r="C1669" t="s">
        <v>3268</v>
      </c>
      <c r="D1669" t="s">
        <v>3229</v>
      </c>
    </row>
    <row r="1670" spans="1:4">
      <c r="A1670" s="77" t="s">
        <v>3213</v>
      </c>
      <c r="B1670" s="77" t="s">
        <v>3269</v>
      </c>
      <c r="C1670" s="77" t="s">
        <v>3270</v>
      </c>
      <c r="D1670" s="77" t="s">
        <v>3721</v>
      </c>
    </row>
    <row r="1671" spans="1:4">
      <c r="A1671" t="s">
        <v>3213</v>
      </c>
      <c r="B1671" t="s">
        <v>3271</v>
      </c>
      <c r="C1671" t="s">
        <v>3272</v>
      </c>
      <c r="D1671" t="s">
        <v>3721</v>
      </c>
    </row>
    <row r="1672" spans="1:4">
      <c r="A1672" s="77" t="s">
        <v>3213</v>
      </c>
      <c r="B1672" s="77" t="s">
        <v>3271</v>
      </c>
      <c r="C1672" s="77" t="s">
        <v>3273</v>
      </c>
      <c r="D1672" s="77" t="s">
        <v>3229</v>
      </c>
    </row>
    <row r="1673" spans="1:4">
      <c r="A1673" t="s">
        <v>3213</v>
      </c>
      <c r="B1673" t="s">
        <v>3274</v>
      </c>
      <c r="C1673" t="s">
        <v>3275</v>
      </c>
      <c r="D1673" t="s">
        <v>3724</v>
      </c>
    </row>
    <row r="1674" spans="1:4">
      <c r="A1674" s="77" t="s">
        <v>3213</v>
      </c>
      <c r="B1674" s="77" t="s">
        <v>3276</v>
      </c>
      <c r="C1674" s="77" t="s">
        <v>3275</v>
      </c>
      <c r="D1674" s="77" t="s">
        <v>3726</v>
      </c>
    </row>
    <row r="1675" spans="1:4">
      <c r="A1675" t="s">
        <v>3213</v>
      </c>
      <c r="B1675" t="s">
        <v>3278</v>
      </c>
      <c r="C1675" t="s">
        <v>3279</v>
      </c>
      <c r="D1675" t="s">
        <v>3229</v>
      </c>
    </row>
    <row r="1676" spans="1:4">
      <c r="A1676" s="77" t="s">
        <v>3213</v>
      </c>
      <c r="B1676" s="77" t="s">
        <v>3285</v>
      </c>
      <c r="C1676" s="77" t="s">
        <v>3286</v>
      </c>
      <c r="D1676" s="77" t="s">
        <v>1247</v>
      </c>
    </row>
    <row r="1677" spans="1:4">
      <c r="A1677" t="s">
        <v>3213</v>
      </c>
      <c r="B1677" t="s">
        <v>3287</v>
      </c>
      <c r="C1677" t="s">
        <v>3288</v>
      </c>
    </row>
    <row r="1678" spans="1:4">
      <c r="A1678" s="77" t="s">
        <v>3213</v>
      </c>
      <c r="B1678" s="77" t="s">
        <v>3290</v>
      </c>
      <c r="C1678" s="77" t="s">
        <v>3291</v>
      </c>
      <c r="D1678" s="77" t="s">
        <v>3229</v>
      </c>
    </row>
    <row r="1679" spans="1:4">
      <c r="A1679" t="s">
        <v>3213</v>
      </c>
      <c r="B1679" t="s">
        <v>3292</v>
      </c>
      <c r="C1679" t="s">
        <v>3293</v>
      </c>
      <c r="D1679" t="s">
        <v>3728</v>
      </c>
    </row>
    <row r="1680" spans="1:4">
      <c r="A1680" s="77" t="s">
        <v>3213</v>
      </c>
      <c r="B1680" s="77" t="s">
        <v>3296</v>
      </c>
      <c r="C1680" s="77" t="s">
        <v>3297</v>
      </c>
      <c r="D1680" s="77" t="s">
        <v>3229</v>
      </c>
    </row>
    <row r="1681" spans="1:4">
      <c r="A1681" t="s">
        <v>3213</v>
      </c>
      <c r="B1681" t="s">
        <v>3298</v>
      </c>
      <c r="C1681" t="s">
        <v>3299</v>
      </c>
      <c r="D1681" t="s">
        <v>1247</v>
      </c>
    </row>
    <row r="1682" spans="1:4">
      <c r="A1682" s="77" t="s">
        <v>3213</v>
      </c>
      <c r="B1682" s="77" t="s">
        <v>4203</v>
      </c>
      <c r="C1682" s="77" t="s">
        <v>4204</v>
      </c>
      <c r="D1682" s="77"/>
    </row>
    <row r="1683" spans="1:4">
      <c r="A1683" t="s">
        <v>3213</v>
      </c>
      <c r="B1683" t="s">
        <v>3300</v>
      </c>
      <c r="C1683" t="s">
        <v>3301</v>
      </c>
      <c r="D1683" t="s">
        <v>3302</v>
      </c>
    </row>
    <row r="1684" spans="1:4">
      <c r="A1684" s="77" t="s">
        <v>3213</v>
      </c>
      <c r="B1684" s="77" t="s">
        <v>3305</v>
      </c>
      <c r="C1684" s="77" t="s">
        <v>3306</v>
      </c>
      <c r="D1684" s="77" t="s">
        <v>3729</v>
      </c>
    </row>
    <row r="1685" spans="1:4">
      <c r="A1685" t="s">
        <v>3213</v>
      </c>
      <c r="B1685" t="s">
        <v>4053</v>
      </c>
      <c r="C1685" t="s">
        <v>4054</v>
      </c>
      <c r="D1685" t="s">
        <v>3229</v>
      </c>
    </row>
    <row r="1686" spans="1:4">
      <c r="A1686" s="77" t="s">
        <v>3213</v>
      </c>
      <c r="B1686" s="77" t="s">
        <v>3308</v>
      </c>
      <c r="C1686" s="77" t="s">
        <v>3309</v>
      </c>
      <c r="D1686" s="77" t="s">
        <v>3730</v>
      </c>
    </row>
    <row r="1687" spans="1:4">
      <c r="A1687" t="s">
        <v>3213</v>
      </c>
      <c r="B1687" t="s">
        <v>3319</v>
      </c>
      <c r="C1687" t="s">
        <v>3320</v>
      </c>
      <c r="D1687" t="s">
        <v>1247</v>
      </c>
    </row>
    <row r="1688" spans="1:4">
      <c r="A1688" s="77" t="s">
        <v>3213</v>
      </c>
      <c r="B1688" s="77" t="s">
        <v>3322</v>
      </c>
      <c r="C1688" s="77" t="s">
        <v>3323</v>
      </c>
      <c r="D1688" s="77" t="s">
        <v>3731</v>
      </c>
    </row>
    <row r="1689" spans="1:4">
      <c r="A1689" t="s">
        <v>3213</v>
      </c>
      <c r="B1689" t="s">
        <v>3325</v>
      </c>
      <c r="C1689" t="s">
        <v>3326</v>
      </c>
      <c r="D1689" t="s">
        <v>3229</v>
      </c>
    </row>
    <row r="1690" spans="1:4">
      <c r="A1690" s="77" t="s">
        <v>3213</v>
      </c>
      <c r="B1690" s="77" t="s">
        <v>3899</v>
      </c>
      <c r="C1690" s="77" t="s">
        <v>3900</v>
      </c>
      <c r="D1690" s="77" t="s">
        <v>3725</v>
      </c>
    </row>
    <row r="1691" spans="1:4">
      <c r="A1691" t="s">
        <v>3213</v>
      </c>
      <c r="B1691" t="s">
        <v>3328</v>
      </c>
      <c r="C1691" t="s">
        <v>3329</v>
      </c>
      <c r="D1691" t="s">
        <v>3330</v>
      </c>
    </row>
    <row r="1692" spans="1:4">
      <c r="A1692" s="77" t="s">
        <v>3213</v>
      </c>
      <c r="B1692" s="77" t="s">
        <v>3331</v>
      </c>
      <c r="C1692" s="77" t="s">
        <v>3332</v>
      </c>
      <c r="D1692" s="77" t="s">
        <v>3229</v>
      </c>
    </row>
    <row r="1693" spans="1:4">
      <c r="A1693" t="s">
        <v>3213</v>
      </c>
      <c r="B1693" t="s">
        <v>3333</v>
      </c>
      <c r="C1693" t="s">
        <v>3334</v>
      </c>
      <c r="D1693" t="s">
        <v>3721</v>
      </c>
    </row>
    <row r="1694" spans="1:4">
      <c r="A1694" s="77" t="s">
        <v>3213</v>
      </c>
      <c r="B1694" s="77" t="s">
        <v>3335</v>
      </c>
      <c r="C1694" s="77" t="s">
        <v>3336</v>
      </c>
      <c r="D1694" s="77" t="s">
        <v>3732</v>
      </c>
    </row>
    <row r="1695" spans="1:4">
      <c r="A1695" t="s">
        <v>3213</v>
      </c>
      <c r="B1695" t="s">
        <v>3338</v>
      </c>
      <c r="C1695" t="s">
        <v>3339</v>
      </c>
      <c r="D1695" t="s">
        <v>3226</v>
      </c>
    </row>
    <row r="1696" spans="1:4">
      <c r="A1696" s="77" t="s">
        <v>3213</v>
      </c>
      <c r="B1696" s="77" t="s">
        <v>3340</v>
      </c>
      <c r="C1696" s="77" t="s">
        <v>3341</v>
      </c>
      <c r="D1696" s="77" t="s">
        <v>3221</v>
      </c>
    </row>
    <row r="1697" spans="1:4">
      <c r="A1697" t="s">
        <v>3213</v>
      </c>
      <c r="B1697" t="s">
        <v>3943</v>
      </c>
      <c r="C1697" t="s">
        <v>3944</v>
      </c>
      <c r="D1697" t="s">
        <v>3730</v>
      </c>
    </row>
    <row r="1698" spans="1:4">
      <c r="A1698" s="77" t="s">
        <v>3213</v>
      </c>
      <c r="B1698" s="77" t="s">
        <v>4195</v>
      </c>
      <c r="C1698" s="77" t="s">
        <v>4196</v>
      </c>
      <c r="D1698" s="77" t="s">
        <v>3730</v>
      </c>
    </row>
    <row r="1699" spans="1:4">
      <c r="A1699" t="s">
        <v>3213</v>
      </c>
      <c r="B1699" t="s">
        <v>3343</v>
      </c>
      <c r="C1699" t="s">
        <v>3344</v>
      </c>
      <c r="D1699" t="s">
        <v>3725</v>
      </c>
    </row>
    <row r="1700" spans="1:4">
      <c r="A1700" s="77" t="s">
        <v>3213</v>
      </c>
      <c r="B1700" s="77" t="s">
        <v>3345</v>
      </c>
      <c r="C1700" s="77" t="s">
        <v>3346</v>
      </c>
      <c r="D1700" s="77" t="s">
        <v>3229</v>
      </c>
    </row>
    <row r="1701" spans="1:4">
      <c r="A1701" t="s">
        <v>3213</v>
      </c>
      <c r="B1701" t="s">
        <v>3347</v>
      </c>
      <c r="C1701" t="s">
        <v>3348</v>
      </c>
      <c r="D1701" t="s">
        <v>3330</v>
      </c>
    </row>
    <row r="1702" spans="1:4">
      <c r="A1702" s="77" t="s">
        <v>3213</v>
      </c>
      <c r="B1702" s="77" t="s">
        <v>3349</v>
      </c>
      <c r="C1702" s="77" t="s">
        <v>3348</v>
      </c>
      <c r="D1702" s="77" t="s">
        <v>3733</v>
      </c>
    </row>
    <row r="1703" spans="1:4">
      <c r="A1703" t="s">
        <v>3213</v>
      </c>
      <c r="B1703" t="s">
        <v>3351</v>
      </c>
      <c r="C1703" t="s">
        <v>3348</v>
      </c>
      <c r="D1703" t="s">
        <v>3330</v>
      </c>
    </row>
    <row r="1704" spans="1:4">
      <c r="A1704" s="77" t="s">
        <v>3213</v>
      </c>
      <c r="B1704" s="77" t="s">
        <v>3964</v>
      </c>
      <c r="C1704" s="77" t="s">
        <v>3965</v>
      </c>
      <c r="D1704" s="77" t="s">
        <v>3966</v>
      </c>
    </row>
    <row r="1705" spans="1:4">
      <c r="A1705" t="s">
        <v>3213</v>
      </c>
      <c r="B1705" t="s">
        <v>3352</v>
      </c>
      <c r="C1705" t="s">
        <v>3353</v>
      </c>
      <c r="D1705" t="s">
        <v>3229</v>
      </c>
    </row>
    <row r="1706" spans="1:4">
      <c r="A1706" s="77" t="s">
        <v>3213</v>
      </c>
      <c r="B1706" s="77" t="s">
        <v>3354</v>
      </c>
      <c r="C1706" s="77" t="s">
        <v>3355</v>
      </c>
      <c r="D1706" s="77" t="s">
        <v>3724</v>
      </c>
    </row>
    <row r="1707" spans="1:4">
      <c r="A1707" t="s">
        <v>3213</v>
      </c>
      <c r="B1707" t="s">
        <v>3358</v>
      </c>
      <c r="C1707" t="s">
        <v>3359</v>
      </c>
      <c r="D1707" t="s">
        <v>3725</v>
      </c>
    </row>
    <row r="1708" spans="1:4">
      <c r="A1708" s="77" t="s">
        <v>3213</v>
      </c>
      <c r="B1708" s="77" t="s">
        <v>3362</v>
      </c>
      <c r="C1708" s="77" t="s">
        <v>3363</v>
      </c>
      <c r="D1708" s="77" t="s">
        <v>3330</v>
      </c>
    </row>
    <row r="1709" spans="1:4">
      <c r="A1709" t="s">
        <v>3213</v>
      </c>
      <c r="B1709" t="s">
        <v>3364</v>
      </c>
      <c r="C1709" t="s">
        <v>3365</v>
      </c>
      <c r="D1709" t="s">
        <v>3229</v>
      </c>
    </row>
    <row r="1710" spans="1:4">
      <c r="A1710" s="77" t="s">
        <v>3213</v>
      </c>
      <c r="B1710" s="77" t="s">
        <v>3366</v>
      </c>
      <c r="C1710" s="77" t="s">
        <v>3367</v>
      </c>
      <c r="D1710" s="77" t="s">
        <v>3721</v>
      </c>
    </row>
    <row r="1711" spans="1:4">
      <c r="A1711" t="s">
        <v>3213</v>
      </c>
      <c r="B1711" t="s">
        <v>3877</v>
      </c>
      <c r="C1711" t="s">
        <v>3878</v>
      </c>
      <c r="D1711" t="s">
        <v>3879</v>
      </c>
    </row>
    <row r="1712" spans="1:4">
      <c r="A1712" s="77" t="s">
        <v>3213</v>
      </c>
      <c r="B1712" s="77" t="s">
        <v>3370</v>
      </c>
      <c r="C1712" s="77" t="s">
        <v>3371</v>
      </c>
      <c r="D1712" s="77" t="s">
        <v>3226</v>
      </c>
    </row>
    <row r="1713" spans="1:4">
      <c r="A1713" t="s">
        <v>3213</v>
      </c>
      <c r="B1713" t="s">
        <v>3372</v>
      </c>
      <c r="C1713" t="s">
        <v>3373</v>
      </c>
      <c r="D1713" t="s">
        <v>3232</v>
      </c>
    </row>
    <row r="1714" spans="1:4">
      <c r="A1714" s="77" t="s">
        <v>3213</v>
      </c>
      <c r="B1714" s="77" t="s">
        <v>3377</v>
      </c>
      <c r="C1714" s="77" t="s">
        <v>3378</v>
      </c>
      <c r="D1714" s="77" t="s">
        <v>3379</v>
      </c>
    </row>
    <row r="1715" spans="1:4">
      <c r="A1715" t="s">
        <v>3213</v>
      </c>
      <c r="B1715" t="s">
        <v>3710</v>
      </c>
      <c r="C1715" t="s">
        <v>3711</v>
      </c>
      <c r="D1715" t="s">
        <v>3746</v>
      </c>
    </row>
    <row r="1716" spans="1:4">
      <c r="A1716" s="77" t="s">
        <v>3213</v>
      </c>
      <c r="B1716" s="77" t="s">
        <v>3381</v>
      </c>
      <c r="C1716" s="77" t="s">
        <v>3382</v>
      </c>
      <c r="D1716" s="77" t="s">
        <v>3725</v>
      </c>
    </row>
    <row r="1717" spans="1:4">
      <c r="A1717" t="s">
        <v>3213</v>
      </c>
      <c r="B1717" t="s">
        <v>3656</v>
      </c>
      <c r="C1717" t="s">
        <v>3657</v>
      </c>
      <c r="D1717" t="s">
        <v>3726</v>
      </c>
    </row>
    <row r="1718" spans="1:4">
      <c r="A1718" s="77" t="s">
        <v>3213</v>
      </c>
      <c r="B1718" s="77" t="s">
        <v>3780</v>
      </c>
      <c r="C1718" s="77" t="s">
        <v>3781</v>
      </c>
      <c r="D1718" s="77" t="s">
        <v>3782</v>
      </c>
    </row>
    <row r="1719" spans="1:4">
      <c r="A1719" t="s">
        <v>3213</v>
      </c>
      <c r="B1719" t="s">
        <v>3257</v>
      </c>
      <c r="C1719" t="s">
        <v>3258</v>
      </c>
      <c r="D1719" t="s">
        <v>3229</v>
      </c>
    </row>
    <row r="1720" spans="1:4">
      <c r="A1720" s="77" t="s">
        <v>3213</v>
      </c>
      <c r="B1720" s="77" t="s">
        <v>3686</v>
      </c>
      <c r="C1720" s="77" t="s">
        <v>3687</v>
      </c>
      <c r="D1720" s="77" t="s">
        <v>3721</v>
      </c>
    </row>
    <row r="1721" spans="1:4">
      <c r="A1721" t="s">
        <v>3213</v>
      </c>
      <c r="B1721" t="s">
        <v>3505</v>
      </c>
      <c r="C1721" t="s">
        <v>3506</v>
      </c>
      <c r="D1721" t="s">
        <v>3731</v>
      </c>
    </row>
    <row r="1722" spans="1:4">
      <c r="A1722" s="77" t="s">
        <v>3213</v>
      </c>
      <c r="B1722" s="77" t="s">
        <v>3385</v>
      </c>
      <c r="C1722" s="77" t="s">
        <v>3386</v>
      </c>
      <c r="D1722" s="77" t="s">
        <v>3387</v>
      </c>
    </row>
    <row r="1723" spans="1:4">
      <c r="A1723" t="s">
        <v>3213</v>
      </c>
      <c r="B1723" t="s">
        <v>4197</v>
      </c>
      <c r="C1723" t="s">
        <v>4198</v>
      </c>
      <c r="D1723" t="s">
        <v>3221</v>
      </c>
    </row>
    <row r="1724" spans="1:4">
      <c r="A1724" s="77" t="s">
        <v>3213</v>
      </c>
      <c r="B1724" s="77" t="s">
        <v>3388</v>
      </c>
      <c r="C1724" s="77" t="s">
        <v>3389</v>
      </c>
      <c r="D1724" s="77" t="s">
        <v>3736</v>
      </c>
    </row>
    <row r="1725" spans="1:4">
      <c r="A1725" t="s">
        <v>3213</v>
      </c>
      <c r="B1725" t="s">
        <v>3391</v>
      </c>
      <c r="C1725" t="s">
        <v>3392</v>
      </c>
      <c r="D1725" t="s">
        <v>3330</v>
      </c>
    </row>
    <row r="1726" spans="1:4">
      <c r="A1726" s="77" t="s">
        <v>3213</v>
      </c>
      <c r="B1726" s="77" t="s">
        <v>3394</v>
      </c>
      <c r="C1726" s="77" t="s">
        <v>3395</v>
      </c>
      <c r="D1726" s="77" t="s">
        <v>3730</v>
      </c>
    </row>
    <row r="1727" spans="1:4">
      <c r="A1727" t="s">
        <v>3213</v>
      </c>
      <c r="B1727" t="s">
        <v>3396</v>
      </c>
      <c r="C1727" t="s">
        <v>3397</v>
      </c>
      <c r="D1727" t="s">
        <v>3379</v>
      </c>
    </row>
    <row r="1728" spans="1:4">
      <c r="A1728" s="77" t="s">
        <v>3213</v>
      </c>
      <c r="B1728" s="77" t="s">
        <v>3967</v>
      </c>
      <c r="C1728" s="77" t="s">
        <v>3968</v>
      </c>
      <c r="D1728" s="77" t="s">
        <v>3226</v>
      </c>
    </row>
    <row r="1729" spans="1:4">
      <c r="A1729" t="s">
        <v>3213</v>
      </c>
      <c r="B1729" t="s">
        <v>3312</v>
      </c>
      <c r="C1729" t="s">
        <v>3313</v>
      </c>
      <c r="D1729" t="s">
        <v>3229</v>
      </c>
    </row>
    <row r="1730" spans="1:4">
      <c r="A1730" s="77" t="s">
        <v>3213</v>
      </c>
      <c r="B1730" s="77" t="s">
        <v>3314</v>
      </c>
      <c r="C1730" s="77" t="s">
        <v>3315</v>
      </c>
      <c r="D1730" s="77" t="s">
        <v>3728</v>
      </c>
    </row>
    <row r="1731" spans="1:4">
      <c r="A1731" t="s">
        <v>3213</v>
      </c>
      <c r="B1731" t="s">
        <v>4033</v>
      </c>
      <c r="C1731" t="s">
        <v>4034</v>
      </c>
      <c r="D1731" t="s">
        <v>3722</v>
      </c>
    </row>
    <row r="1732" spans="1:4">
      <c r="A1732" s="77" t="s">
        <v>3213</v>
      </c>
      <c r="B1732" s="77" t="s">
        <v>3408</v>
      </c>
      <c r="C1732" s="77" t="s">
        <v>3409</v>
      </c>
      <c r="D1732" s="77" t="s">
        <v>3737</v>
      </c>
    </row>
    <row r="1733" spans="1:4">
      <c r="A1733" t="s">
        <v>3213</v>
      </c>
      <c r="B1733" t="s">
        <v>3411</v>
      </c>
      <c r="C1733" t="s">
        <v>3412</v>
      </c>
      <c r="D1733" t="s">
        <v>1247</v>
      </c>
    </row>
    <row r="1734" spans="1:4">
      <c r="A1734" s="77" t="s">
        <v>3213</v>
      </c>
      <c r="B1734" s="77" t="s">
        <v>4144</v>
      </c>
      <c r="C1734" s="77" t="s">
        <v>4145</v>
      </c>
      <c r="D1734" s="77" t="s">
        <v>3229</v>
      </c>
    </row>
    <row r="1735" spans="1:4">
      <c r="A1735" t="s">
        <v>3213</v>
      </c>
      <c r="B1735" t="s">
        <v>3413</v>
      </c>
      <c r="C1735" t="s">
        <v>3414</v>
      </c>
      <c r="D1735" t="s">
        <v>3722</v>
      </c>
    </row>
    <row r="1736" spans="1:4">
      <c r="A1736" s="77" t="s">
        <v>3213</v>
      </c>
      <c r="B1736" s="77" t="s">
        <v>3415</v>
      </c>
      <c r="C1736" s="77" t="s">
        <v>3416</v>
      </c>
      <c r="D1736" s="77" t="s">
        <v>3724</v>
      </c>
    </row>
    <row r="1737" spans="1:4">
      <c r="A1737" t="s">
        <v>3213</v>
      </c>
      <c r="B1737" t="s">
        <v>3417</v>
      </c>
      <c r="C1737" t="s">
        <v>3418</v>
      </c>
      <c r="D1737" t="s">
        <v>3229</v>
      </c>
    </row>
    <row r="1738" spans="1:4">
      <c r="A1738" s="77" t="s">
        <v>3213</v>
      </c>
      <c r="B1738" s="77" t="s">
        <v>3419</v>
      </c>
      <c r="C1738" s="77" t="s">
        <v>3420</v>
      </c>
      <c r="D1738" s="77" t="s">
        <v>3729</v>
      </c>
    </row>
    <row r="1739" spans="1:4">
      <c r="A1739" t="s">
        <v>3213</v>
      </c>
      <c r="B1739" t="s">
        <v>3421</v>
      </c>
      <c r="C1739" t="s">
        <v>3422</v>
      </c>
      <c r="D1739" t="s">
        <v>3221</v>
      </c>
    </row>
    <row r="1740" spans="1:4">
      <c r="A1740" s="77" t="s">
        <v>3213</v>
      </c>
      <c r="B1740" s="77" t="s">
        <v>3423</v>
      </c>
      <c r="C1740" s="77" t="s">
        <v>3424</v>
      </c>
      <c r="D1740" s="77" t="s">
        <v>3226</v>
      </c>
    </row>
    <row r="1741" spans="1:4">
      <c r="A1741" t="s">
        <v>3213</v>
      </c>
      <c r="B1741" t="s">
        <v>3327</v>
      </c>
      <c r="C1741" t="s">
        <v>3323</v>
      </c>
      <c r="D1741" t="s">
        <v>3726</v>
      </c>
    </row>
    <row r="1742" spans="1:4">
      <c r="A1742" s="77" t="s">
        <v>3213</v>
      </c>
      <c r="B1742" s="77" t="s">
        <v>3428</v>
      </c>
      <c r="C1742" s="77" t="s">
        <v>3429</v>
      </c>
      <c r="D1742" s="77" t="s">
        <v>3739</v>
      </c>
    </row>
    <row r="1743" spans="1:4">
      <c r="A1743" t="s">
        <v>3213</v>
      </c>
      <c r="B1743" t="s">
        <v>4086</v>
      </c>
      <c r="C1743" t="s">
        <v>4087</v>
      </c>
      <c r="D1743" t="s">
        <v>3825</v>
      </c>
    </row>
    <row r="1744" spans="1:4">
      <c r="A1744" s="77" t="s">
        <v>3213</v>
      </c>
      <c r="B1744" s="77" t="s">
        <v>3431</v>
      </c>
      <c r="C1744" s="77" t="s">
        <v>3432</v>
      </c>
      <c r="D1744" s="77" t="s">
        <v>3243</v>
      </c>
    </row>
    <row r="1745" spans="1:4">
      <c r="A1745" t="s">
        <v>3213</v>
      </c>
      <c r="B1745" t="s">
        <v>3433</v>
      </c>
      <c r="C1745" t="s">
        <v>3434</v>
      </c>
      <c r="D1745" t="s">
        <v>3725</v>
      </c>
    </row>
    <row r="1746" spans="1:4">
      <c r="A1746" s="77" t="s">
        <v>3213</v>
      </c>
      <c r="B1746" s="77" t="s">
        <v>3438</v>
      </c>
      <c r="C1746" s="77" t="s">
        <v>3439</v>
      </c>
      <c r="D1746" s="77" t="s">
        <v>1247</v>
      </c>
    </row>
    <row r="1747" spans="1:4">
      <c r="A1747" t="s">
        <v>3213</v>
      </c>
      <c r="B1747" t="s">
        <v>3837</v>
      </c>
      <c r="C1747" t="s">
        <v>3836</v>
      </c>
      <c r="D1747" t="s">
        <v>3495</v>
      </c>
    </row>
    <row r="1748" spans="1:4">
      <c r="A1748" s="77" t="s">
        <v>3213</v>
      </c>
      <c r="B1748" s="77" t="s">
        <v>3440</v>
      </c>
      <c r="C1748" s="77" t="s">
        <v>3441</v>
      </c>
      <c r="D1748" s="77" t="s">
        <v>3718</v>
      </c>
    </row>
    <row r="1749" spans="1:4">
      <c r="A1749" t="s">
        <v>3213</v>
      </c>
      <c r="B1749" t="s">
        <v>3442</v>
      </c>
      <c r="C1749" t="s">
        <v>3443</v>
      </c>
      <c r="D1749" t="s">
        <v>3721</v>
      </c>
    </row>
    <row r="1750" spans="1:4">
      <c r="A1750" s="77" t="s">
        <v>3213</v>
      </c>
      <c r="B1750" s="77" t="s">
        <v>3444</v>
      </c>
      <c r="C1750" s="77" t="s">
        <v>3445</v>
      </c>
      <c r="D1750" s="77" t="s">
        <v>3730</v>
      </c>
    </row>
    <row r="1751" spans="1:4">
      <c r="A1751" t="s">
        <v>3213</v>
      </c>
      <c r="B1751" t="s">
        <v>3446</v>
      </c>
      <c r="C1751" t="s">
        <v>3447</v>
      </c>
      <c r="D1751" t="s">
        <v>3718</v>
      </c>
    </row>
    <row r="1752" spans="1:4">
      <c r="A1752" s="77" t="s">
        <v>3213</v>
      </c>
      <c r="B1752" s="77" t="s">
        <v>3448</v>
      </c>
      <c r="C1752" s="77" t="s">
        <v>3449</v>
      </c>
      <c r="D1752" s="77" t="s">
        <v>3253</v>
      </c>
    </row>
    <row r="1753" spans="1:4">
      <c r="A1753" t="s">
        <v>3213</v>
      </c>
      <c r="B1753" t="s">
        <v>3450</v>
      </c>
      <c r="C1753" t="s">
        <v>3451</v>
      </c>
      <c r="D1753" t="s">
        <v>2263</v>
      </c>
    </row>
    <row r="1754" spans="1:4">
      <c r="A1754" s="77" t="s">
        <v>3213</v>
      </c>
      <c r="B1754" s="77" t="s">
        <v>3838</v>
      </c>
      <c r="C1754" s="77" t="s">
        <v>3836</v>
      </c>
      <c r="D1754" s="77" t="s">
        <v>3741</v>
      </c>
    </row>
    <row r="1755" spans="1:4">
      <c r="A1755" t="s">
        <v>3213</v>
      </c>
      <c r="B1755" t="s">
        <v>3452</v>
      </c>
      <c r="C1755" t="s">
        <v>3453</v>
      </c>
      <c r="D1755" t="s">
        <v>3722</v>
      </c>
    </row>
    <row r="1756" spans="1:4">
      <c r="A1756" s="77" t="s">
        <v>3213</v>
      </c>
      <c r="B1756" s="77" t="s">
        <v>3454</v>
      </c>
      <c r="C1756" s="77" t="s">
        <v>3455</v>
      </c>
      <c r="D1756" s="77" t="s">
        <v>3731</v>
      </c>
    </row>
    <row r="1757" spans="1:4">
      <c r="A1757" t="s">
        <v>3213</v>
      </c>
      <c r="B1757" t="s">
        <v>3456</v>
      </c>
      <c r="C1757" t="s">
        <v>3457</v>
      </c>
      <c r="D1757" t="s">
        <v>3735</v>
      </c>
    </row>
    <row r="1758" spans="1:4">
      <c r="A1758" s="77" t="s">
        <v>3213</v>
      </c>
      <c r="B1758" s="77" t="s">
        <v>3872</v>
      </c>
      <c r="C1758" s="77" t="s">
        <v>3873</v>
      </c>
      <c r="D1758" s="77" t="s">
        <v>3812</v>
      </c>
    </row>
    <row r="1759" spans="1:4">
      <c r="A1759" t="s">
        <v>3213</v>
      </c>
      <c r="B1759" t="s">
        <v>3928</v>
      </c>
      <c r="C1759" t="s">
        <v>3929</v>
      </c>
      <c r="D1759" t="s">
        <v>3229</v>
      </c>
    </row>
    <row r="1760" spans="1:4">
      <c r="A1760" s="77" t="s">
        <v>3213</v>
      </c>
      <c r="B1760" s="77" t="s">
        <v>4114</v>
      </c>
      <c r="C1760" s="77" t="s">
        <v>4115</v>
      </c>
      <c r="D1760" s="77" t="s">
        <v>3495</v>
      </c>
    </row>
    <row r="1761" spans="1:4">
      <c r="A1761" t="s">
        <v>3213</v>
      </c>
      <c r="B1761" t="s">
        <v>3996</v>
      </c>
      <c r="C1761" t="s">
        <v>3997</v>
      </c>
      <c r="D1761" t="s">
        <v>1247</v>
      </c>
    </row>
    <row r="1762" spans="1:4">
      <c r="A1762" s="77" t="s">
        <v>3213</v>
      </c>
      <c r="B1762" s="77" t="s">
        <v>4179</v>
      </c>
      <c r="C1762" s="77" t="s">
        <v>4180</v>
      </c>
      <c r="D1762" s="77" t="s">
        <v>3718</v>
      </c>
    </row>
    <row r="1763" spans="1:4">
      <c r="A1763" t="s">
        <v>3213</v>
      </c>
      <c r="B1763" t="s">
        <v>3246</v>
      </c>
      <c r="C1763" t="s">
        <v>3247</v>
      </c>
      <c r="D1763" t="s">
        <v>3723</v>
      </c>
    </row>
    <row r="1764" spans="1:4">
      <c r="A1764" s="77" t="s">
        <v>3213</v>
      </c>
      <c r="B1764" s="77" t="s">
        <v>3860</v>
      </c>
      <c r="C1764" s="77" t="s">
        <v>3861</v>
      </c>
      <c r="D1764" s="77" t="s">
        <v>3226</v>
      </c>
    </row>
    <row r="1765" spans="1:4">
      <c r="A1765" t="s">
        <v>3213</v>
      </c>
      <c r="B1765" t="s">
        <v>4116</v>
      </c>
      <c r="C1765" t="s">
        <v>4115</v>
      </c>
      <c r="D1765" t="s">
        <v>3490</v>
      </c>
    </row>
    <row r="1766" spans="1:4">
      <c r="A1766" s="77" t="s">
        <v>3213</v>
      </c>
      <c r="B1766" s="77" t="s">
        <v>506</v>
      </c>
      <c r="C1766" s="77" t="s">
        <v>3378</v>
      </c>
      <c r="D1766" s="77" t="s">
        <v>2257</v>
      </c>
    </row>
    <row r="1767" spans="1:4">
      <c r="A1767" t="s">
        <v>3213</v>
      </c>
      <c r="B1767" t="s">
        <v>3380</v>
      </c>
      <c r="C1767" t="s">
        <v>3378</v>
      </c>
      <c r="D1767" t="s">
        <v>2257</v>
      </c>
    </row>
    <row r="1768" spans="1:4">
      <c r="A1768" s="77" t="s">
        <v>3213</v>
      </c>
      <c r="B1768" s="77" t="s">
        <v>3630</v>
      </c>
      <c r="C1768" s="77" t="s">
        <v>3631</v>
      </c>
      <c r="D1768" s="77" t="s">
        <v>3330</v>
      </c>
    </row>
    <row r="1769" spans="1:4">
      <c r="A1769" t="s">
        <v>3213</v>
      </c>
      <c r="B1769" t="s">
        <v>3263</v>
      </c>
      <c r="C1769" t="s">
        <v>3262</v>
      </c>
      <c r="D1769" t="s">
        <v>3718</v>
      </c>
    </row>
    <row r="1770" spans="1:4">
      <c r="A1770" s="77" t="s">
        <v>3213</v>
      </c>
      <c r="B1770" s="77" t="s">
        <v>3463</v>
      </c>
      <c r="C1770" s="77" t="s">
        <v>3464</v>
      </c>
      <c r="D1770" s="77" t="s">
        <v>3729</v>
      </c>
    </row>
    <row r="1771" spans="1:4">
      <c r="A1771" t="s">
        <v>3213</v>
      </c>
      <c r="B1771" t="s">
        <v>3469</v>
      </c>
      <c r="C1771" t="s">
        <v>3470</v>
      </c>
      <c r="D1771" t="s">
        <v>3722</v>
      </c>
    </row>
    <row r="1772" spans="1:4">
      <c r="A1772" s="77" t="s">
        <v>3213</v>
      </c>
      <c r="B1772" s="77" t="s">
        <v>3471</v>
      </c>
      <c r="C1772" s="77" t="s">
        <v>3472</v>
      </c>
      <c r="D1772" s="77" t="s">
        <v>1247</v>
      </c>
    </row>
    <row r="1773" spans="1:4">
      <c r="A1773" t="s">
        <v>3213</v>
      </c>
      <c r="B1773" t="s">
        <v>3473</v>
      </c>
      <c r="C1773" t="s">
        <v>3474</v>
      </c>
      <c r="D1773" t="s">
        <v>3253</v>
      </c>
    </row>
    <row r="1774" spans="1:4">
      <c r="A1774" s="77" t="s">
        <v>3213</v>
      </c>
      <c r="B1774" s="77" t="s">
        <v>3475</v>
      </c>
      <c r="C1774" s="77" t="s">
        <v>3476</v>
      </c>
      <c r="D1774" s="77" t="s">
        <v>3723</v>
      </c>
    </row>
    <row r="1775" spans="1:4">
      <c r="A1775" t="s">
        <v>3213</v>
      </c>
      <c r="B1775" t="s">
        <v>3477</v>
      </c>
      <c r="C1775" t="s">
        <v>3478</v>
      </c>
      <c r="D1775" t="s">
        <v>3229</v>
      </c>
    </row>
    <row r="1776" spans="1:4">
      <c r="A1776" s="77" t="s">
        <v>3213</v>
      </c>
      <c r="B1776" s="77" t="s">
        <v>3477</v>
      </c>
      <c r="C1776" s="77" t="s">
        <v>3479</v>
      </c>
      <c r="D1776" s="77" t="s">
        <v>3721</v>
      </c>
    </row>
    <row r="1777" spans="1:4">
      <c r="A1777" t="s">
        <v>3213</v>
      </c>
      <c r="B1777" t="s">
        <v>3480</v>
      </c>
      <c r="C1777" t="s">
        <v>3481</v>
      </c>
      <c r="D1777" t="s">
        <v>3731</v>
      </c>
    </row>
    <row r="1778" spans="1:4">
      <c r="A1778" s="77" t="s">
        <v>3213</v>
      </c>
      <c r="B1778" s="77" t="s">
        <v>3761</v>
      </c>
      <c r="C1778" s="77" t="s">
        <v>3759</v>
      </c>
      <c r="D1778" s="77" t="s">
        <v>3760</v>
      </c>
    </row>
    <row r="1779" spans="1:4">
      <c r="A1779" t="s">
        <v>3213</v>
      </c>
      <c r="B1779" t="s">
        <v>3482</v>
      </c>
      <c r="C1779" t="s">
        <v>3483</v>
      </c>
      <c r="D1779" t="s">
        <v>2263</v>
      </c>
    </row>
    <row r="1780" spans="1:4">
      <c r="A1780" s="77" t="s">
        <v>3213</v>
      </c>
      <c r="B1780" s="77" t="s">
        <v>3238</v>
      </c>
      <c r="C1780" s="77" t="s">
        <v>3239</v>
      </c>
      <c r="D1780" s="77" t="s">
        <v>3722</v>
      </c>
    </row>
    <row r="1781" spans="1:4">
      <c r="A1781" t="s">
        <v>3213</v>
      </c>
      <c r="B1781" t="s">
        <v>3484</v>
      </c>
      <c r="C1781" t="s">
        <v>3485</v>
      </c>
      <c r="D1781" t="s">
        <v>1247</v>
      </c>
    </row>
    <row r="1782" spans="1:4">
      <c r="A1782" s="77" t="s">
        <v>3213</v>
      </c>
      <c r="B1782" s="77" t="s">
        <v>3488</v>
      </c>
      <c r="C1782" s="77" t="s">
        <v>3489</v>
      </c>
      <c r="D1782" s="77" t="s">
        <v>3490</v>
      </c>
    </row>
    <row r="1783" spans="1:4">
      <c r="A1783" t="s">
        <v>3213</v>
      </c>
      <c r="B1783" t="s">
        <v>3491</v>
      </c>
      <c r="C1783" t="s">
        <v>3492</v>
      </c>
      <c r="D1783" t="s">
        <v>3229</v>
      </c>
    </row>
    <row r="1784" spans="1:4">
      <c r="A1784" s="77" t="s">
        <v>3213</v>
      </c>
      <c r="B1784" s="77" t="s">
        <v>3493</v>
      </c>
      <c r="C1784" s="77" t="s">
        <v>3489</v>
      </c>
      <c r="D1784" s="77" t="s">
        <v>3490</v>
      </c>
    </row>
    <row r="1785" spans="1:4">
      <c r="A1785" t="s">
        <v>3213</v>
      </c>
      <c r="B1785" t="s">
        <v>4219</v>
      </c>
      <c r="C1785" t="s">
        <v>4220</v>
      </c>
      <c r="D1785" t="s">
        <v>3495</v>
      </c>
    </row>
    <row r="1786" spans="1:4">
      <c r="A1786" s="77" t="s">
        <v>3213</v>
      </c>
      <c r="B1786" s="77" t="s">
        <v>3509</v>
      </c>
      <c r="C1786" s="77" t="s">
        <v>3510</v>
      </c>
      <c r="D1786" s="77" t="s">
        <v>3229</v>
      </c>
    </row>
    <row r="1787" spans="1:4">
      <c r="A1787" t="s">
        <v>3213</v>
      </c>
      <c r="B1787" t="s">
        <v>3511</v>
      </c>
      <c r="C1787" t="s">
        <v>3512</v>
      </c>
      <c r="D1787" t="s">
        <v>3731</v>
      </c>
    </row>
    <row r="1788" spans="1:4">
      <c r="A1788" s="77" t="s">
        <v>3213</v>
      </c>
      <c r="B1788" s="77" t="s">
        <v>4117</v>
      </c>
      <c r="C1788" s="77" t="s">
        <v>4115</v>
      </c>
      <c r="D1788" s="77" t="s">
        <v>3741</v>
      </c>
    </row>
    <row r="1789" spans="1:4">
      <c r="A1789" t="s">
        <v>3213</v>
      </c>
      <c r="B1789" t="s">
        <v>3515</v>
      </c>
      <c r="C1789" t="s">
        <v>3516</v>
      </c>
      <c r="D1789" t="s">
        <v>3517</v>
      </c>
    </row>
    <row r="1790" spans="1:4">
      <c r="A1790" s="77" t="s">
        <v>3213</v>
      </c>
      <c r="B1790" s="77" t="s">
        <v>3518</v>
      </c>
      <c r="C1790" s="77" t="s">
        <v>3516</v>
      </c>
      <c r="D1790" s="77" t="s">
        <v>3735</v>
      </c>
    </row>
    <row r="1791" spans="1:4">
      <c r="A1791" t="s">
        <v>3213</v>
      </c>
      <c r="B1791" t="s">
        <v>3519</v>
      </c>
      <c r="C1791" t="s">
        <v>3520</v>
      </c>
      <c r="D1791" t="s">
        <v>3253</v>
      </c>
    </row>
    <row r="1792" spans="1:4">
      <c r="A1792" s="77" t="s">
        <v>3213</v>
      </c>
      <c r="B1792" s="77" t="s">
        <v>3521</v>
      </c>
      <c r="C1792" s="77" t="s">
        <v>3522</v>
      </c>
      <c r="D1792" s="77"/>
    </row>
    <row r="1793" spans="1:4">
      <c r="A1793" t="s">
        <v>3213</v>
      </c>
      <c r="B1793" t="s">
        <v>4088</v>
      </c>
      <c r="C1793" t="s">
        <v>4087</v>
      </c>
      <c r="D1793" t="s">
        <v>3825</v>
      </c>
    </row>
    <row r="1794" spans="1:4">
      <c r="A1794" s="77" t="s">
        <v>3213</v>
      </c>
      <c r="B1794" s="77" t="s">
        <v>4089</v>
      </c>
      <c r="C1794" s="77" t="s">
        <v>4087</v>
      </c>
      <c r="D1794" s="77" t="s">
        <v>3825</v>
      </c>
    </row>
    <row r="1795" spans="1:4">
      <c r="A1795" t="s">
        <v>3213</v>
      </c>
      <c r="B1795" t="s">
        <v>3526</v>
      </c>
      <c r="C1795" t="s">
        <v>3527</v>
      </c>
      <c r="D1795" t="s">
        <v>3721</v>
      </c>
    </row>
    <row r="1796" spans="1:4">
      <c r="A1796" s="77" t="s">
        <v>3213</v>
      </c>
      <c r="B1796" s="77" t="s">
        <v>3528</v>
      </c>
      <c r="C1796" s="77" t="s">
        <v>3529</v>
      </c>
      <c r="D1796" s="77" t="s">
        <v>3721</v>
      </c>
    </row>
    <row r="1797" spans="1:4">
      <c r="A1797" t="s">
        <v>3213</v>
      </c>
      <c r="B1797" t="s">
        <v>3530</v>
      </c>
      <c r="C1797" t="s">
        <v>3531</v>
      </c>
      <c r="D1797" t="s">
        <v>3226</v>
      </c>
    </row>
    <row r="1798" spans="1:4">
      <c r="A1798" s="77" t="s">
        <v>3213</v>
      </c>
      <c r="B1798" s="77" t="s">
        <v>4118</v>
      </c>
      <c r="C1798" s="77" t="s">
        <v>4115</v>
      </c>
      <c r="D1798" s="77" t="s">
        <v>3760</v>
      </c>
    </row>
    <row r="1799" spans="1:4">
      <c r="A1799" t="s">
        <v>3213</v>
      </c>
      <c r="B1799" t="s">
        <v>3712</v>
      </c>
      <c r="C1799" t="s">
        <v>3713</v>
      </c>
      <c r="D1799" t="s">
        <v>3714</v>
      </c>
    </row>
    <row r="1800" spans="1:4">
      <c r="A1800" s="77" t="s">
        <v>3213</v>
      </c>
      <c r="B1800" s="77" t="s">
        <v>3708</v>
      </c>
      <c r="C1800" s="77" t="s">
        <v>3709</v>
      </c>
      <c r="D1800" s="77" t="s">
        <v>3722</v>
      </c>
    </row>
    <row r="1801" spans="1:4">
      <c r="A1801" t="s">
        <v>3213</v>
      </c>
      <c r="B1801" t="s">
        <v>3611</v>
      </c>
      <c r="C1801" t="s">
        <v>3612</v>
      </c>
      <c r="D1801" t="s">
        <v>1247</v>
      </c>
    </row>
    <row r="1802" spans="1:4">
      <c r="A1802" s="77" t="s">
        <v>3213</v>
      </c>
      <c r="B1802" s="77" t="s">
        <v>3613</v>
      </c>
      <c r="C1802" s="77" t="s">
        <v>3614</v>
      </c>
      <c r="D1802" s="77" t="s">
        <v>3229</v>
      </c>
    </row>
    <row r="1803" spans="1:4">
      <c r="A1803" t="s">
        <v>3213</v>
      </c>
      <c r="B1803" t="s">
        <v>3536</v>
      </c>
      <c r="C1803" t="s">
        <v>3537</v>
      </c>
      <c r="D1803" t="s">
        <v>3253</v>
      </c>
    </row>
    <row r="1804" spans="1:4">
      <c r="A1804" s="77" t="s">
        <v>3213</v>
      </c>
      <c r="B1804" s="77" t="s">
        <v>3538</v>
      </c>
      <c r="C1804" s="77" t="s">
        <v>3539</v>
      </c>
      <c r="D1804" s="77" t="s">
        <v>3731</v>
      </c>
    </row>
    <row r="1805" spans="1:4">
      <c r="A1805" t="s">
        <v>3213</v>
      </c>
      <c r="B1805" t="s">
        <v>3224</v>
      </c>
      <c r="C1805" t="s">
        <v>3225</v>
      </c>
      <c r="D1805" t="s">
        <v>3226</v>
      </c>
    </row>
    <row r="1806" spans="1:4">
      <c r="A1806" s="77" t="s">
        <v>3213</v>
      </c>
      <c r="B1806" s="77" t="s">
        <v>3542</v>
      </c>
      <c r="C1806" s="77" t="s">
        <v>3543</v>
      </c>
      <c r="D1806" s="77" t="s">
        <v>3302</v>
      </c>
    </row>
    <row r="1807" spans="1:4">
      <c r="A1807" t="s">
        <v>3213</v>
      </c>
      <c r="B1807" t="s">
        <v>540</v>
      </c>
      <c r="C1807" t="s">
        <v>3862</v>
      </c>
      <c r="D1807" t="s">
        <v>2257</v>
      </c>
    </row>
    <row r="1808" spans="1:4">
      <c r="A1808" s="77" t="s">
        <v>3213</v>
      </c>
      <c r="B1808" s="77" t="s">
        <v>3863</v>
      </c>
      <c r="C1808" s="77" t="s">
        <v>3862</v>
      </c>
      <c r="D1808" s="77" t="s">
        <v>3379</v>
      </c>
    </row>
    <row r="1809" spans="1:4">
      <c r="A1809" t="s">
        <v>3213</v>
      </c>
      <c r="B1809" t="s">
        <v>3544</v>
      </c>
      <c r="C1809" t="s">
        <v>3545</v>
      </c>
      <c r="D1809" t="s">
        <v>3730</v>
      </c>
    </row>
    <row r="1810" spans="1:4">
      <c r="A1810" s="77" t="s">
        <v>3213</v>
      </c>
      <c r="B1810" s="77" t="s">
        <v>3839</v>
      </c>
      <c r="C1810" s="77" t="s">
        <v>3836</v>
      </c>
      <c r="D1810" s="77" t="s">
        <v>3741</v>
      </c>
    </row>
    <row r="1811" spans="1:4">
      <c r="A1811" t="s">
        <v>3213</v>
      </c>
      <c r="B1811" t="s">
        <v>3507</v>
      </c>
      <c r="C1811" t="s">
        <v>3508</v>
      </c>
      <c r="D1811" t="s">
        <v>3229</v>
      </c>
    </row>
    <row r="1812" spans="1:4">
      <c r="A1812" s="77" t="s">
        <v>3213</v>
      </c>
      <c r="B1812" s="77" t="s">
        <v>3550</v>
      </c>
      <c r="C1812" s="77" t="s">
        <v>3551</v>
      </c>
      <c r="D1812" s="77" t="s">
        <v>3722</v>
      </c>
    </row>
    <row r="1813" spans="1:4">
      <c r="A1813" t="s">
        <v>3213</v>
      </c>
      <c r="B1813" t="s">
        <v>3494</v>
      </c>
      <c r="C1813" t="s">
        <v>3489</v>
      </c>
      <c r="D1813" t="s">
        <v>3495</v>
      </c>
    </row>
    <row r="1814" spans="1:4">
      <c r="A1814" s="77" t="s">
        <v>3213</v>
      </c>
      <c r="B1814" s="77" t="s">
        <v>3694</v>
      </c>
      <c r="C1814" s="77" t="s">
        <v>3695</v>
      </c>
      <c r="D1814" s="77" t="s">
        <v>3726</v>
      </c>
    </row>
    <row r="1815" spans="1:4">
      <c r="A1815" t="s">
        <v>3213</v>
      </c>
      <c r="B1815" t="s">
        <v>3696</v>
      </c>
      <c r="C1815" t="s">
        <v>3697</v>
      </c>
      <c r="D1815" t="s">
        <v>3698</v>
      </c>
    </row>
    <row r="1816" spans="1:4">
      <c r="A1816" s="77" t="s">
        <v>3213</v>
      </c>
      <c r="B1816" s="77" t="s">
        <v>3552</v>
      </c>
      <c r="C1816" s="77" t="s">
        <v>3553</v>
      </c>
      <c r="D1816" s="77" t="s">
        <v>3733</v>
      </c>
    </row>
    <row r="1817" spans="1:4">
      <c r="A1817" t="s">
        <v>3213</v>
      </c>
      <c r="B1817" t="s">
        <v>3554</v>
      </c>
      <c r="C1817" t="s">
        <v>3555</v>
      </c>
      <c r="D1817" t="s">
        <v>3229</v>
      </c>
    </row>
    <row r="1818" spans="1:4">
      <c r="A1818" s="77" t="s">
        <v>3213</v>
      </c>
      <c r="B1818" s="77" t="s">
        <v>3556</v>
      </c>
      <c r="C1818" s="77" t="s">
        <v>3557</v>
      </c>
      <c r="D1818" s="77" t="s">
        <v>3725</v>
      </c>
    </row>
    <row r="1819" spans="1:4">
      <c r="A1819" t="s">
        <v>3213</v>
      </c>
      <c r="B1819" t="s">
        <v>3383</v>
      </c>
      <c r="C1819" t="s">
        <v>3382</v>
      </c>
      <c r="D1819" t="s">
        <v>3735</v>
      </c>
    </row>
    <row r="1820" spans="1:4">
      <c r="A1820" s="77" t="s">
        <v>3213</v>
      </c>
      <c r="B1820" s="77" t="s">
        <v>3360</v>
      </c>
      <c r="C1820" s="77" t="s">
        <v>3361</v>
      </c>
      <c r="D1820" s="77" t="s">
        <v>3229</v>
      </c>
    </row>
    <row r="1821" spans="1:4">
      <c r="A1821" t="s">
        <v>3213</v>
      </c>
      <c r="B1821" t="s">
        <v>3532</v>
      </c>
      <c r="C1821" t="s">
        <v>3533</v>
      </c>
      <c r="D1821" t="s">
        <v>3731</v>
      </c>
    </row>
    <row r="1822" spans="1:4">
      <c r="A1822" s="77" t="s">
        <v>3213</v>
      </c>
      <c r="B1822" s="77" t="s">
        <v>3753</v>
      </c>
      <c r="C1822" s="77" t="s">
        <v>3754</v>
      </c>
      <c r="D1822" s="77" t="s">
        <v>3726</v>
      </c>
    </row>
    <row r="1823" spans="1:4">
      <c r="A1823" t="s">
        <v>3213</v>
      </c>
      <c r="B1823" t="s">
        <v>3560</v>
      </c>
      <c r="C1823" t="s">
        <v>3561</v>
      </c>
      <c r="D1823" t="s">
        <v>3229</v>
      </c>
    </row>
    <row r="1824" spans="1:4">
      <c r="A1824" s="77" t="s">
        <v>3213</v>
      </c>
      <c r="B1824" s="77" t="s">
        <v>3562</v>
      </c>
      <c r="C1824" s="77" t="s">
        <v>3563</v>
      </c>
      <c r="D1824" s="77" t="s">
        <v>3731</v>
      </c>
    </row>
    <row r="1825" spans="1:4">
      <c r="A1825" t="s">
        <v>3213</v>
      </c>
      <c r="B1825" t="s">
        <v>3564</v>
      </c>
      <c r="C1825" t="s">
        <v>3563</v>
      </c>
      <c r="D1825" t="s">
        <v>3726</v>
      </c>
    </row>
    <row r="1826" spans="1:4">
      <c r="A1826" s="77" t="s">
        <v>3213</v>
      </c>
      <c r="B1826" s="77" t="s">
        <v>3565</v>
      </c>
      <c r="C1826" s="77" t="s">
        <v>3566</v>
      </c>
      <c r="D1826" s="77" t="s">
        <v>1247</v>
      </c>
    </row>
    <row r="1827" spans="1:4">
      <c r="A1827" t="s">
        <v>3213</v>
      </c>
      <c r="B1827" t="s">
        <v>3568</v>
      </c>
      <c r="C1827" t="s">
        <v>3569</v>
      </c>
      <c r="D1827" t="s">
        <v>3737</v>
      </c>
    </row>
    <row r="1828" spans="1:4">
      <c r="A1828" s="77" t="s">
        <v>3213</v>
      </c>
      <c r="B1828" s="77" t="s">
        <v>3762</v>
      </c>
      <c r="C1828" s="77" t="s">
        <v>3759</v>
      </c>
      <c r="D1828" s="77" t="s">
        <v>3760</v>
      </c>
    </row>
    <row r="1829" spans="1:4">
      <c r="A1829" t="s">
        <v>3213</v>
      </c>
      <c r="B1829" t="s">
        <v>3570</v>
      </c>
      <c r="C1829" t="s">
        <v>3571</v>
      </c>
      <c r="D1829" t="s">
        <v>3731</v>
      </c>
    </row>
    <row r="1830" spans="1:4">
      <c r="A1830" s="77" t="s">
        <v>3213</v>
      </c>
      <c r="B1830" s="77" t="s">
        <v>3558</v>
      </c>
      <c r="C1830" s="77" t="s">
        <v>3559</v>
      </c>
      <c r="D1830" s="77" t="s">
        <v>3732</v>
      </c>
    </row>
    <row r="1831" spans="1:4">
      <c r="A1831" t="s">
        <v>3213</v>
      </c>
      <c r="B1831" t="s">
        <v>3356</v>
      </c>
      <c r="C1831" t="s">
        <v>3355</v>
      </c>
      <c r="D1831" t="s">
        <v>3357</v>
      </c>
    </row>
    <row r="1832" spans="1:4">
      <c r="A1832" s="77" t="s">
        <v>3213</v>
      </c>
      <c r="B1832" s="77" t="s">
        <v>4119</v>
      </c>
      <c r="C1832" s="77" t="s">
        <v>4115</v>
      </c>
      <c r="D1832" s="77" t="s">
        <v>3495</v>
      </c>
    </row>
    <row r="1833" spans="1:4">
      <c r="A1833" t="s">
        <v>3213</v>
      </c>
      <c r="B1833" t="s">
        <v>3572</v>
      </c>
      <c r="C1833" t="s">
        <v>3573</v>
      </c>
      <c r="D1833" t="s">
        <v>3722</v>
      </c>
    </row>
    <row r="1834" spans="1:4">
      <c r="A1834" s="77" t="s">
        <v>3213</v>
      </c>
      <c r="B1834" s="77" t="s">
        <v>3574</v>
      </c>
      <c r="C1834" s="77" t="s">
        <v>3575</v>
      </c>
      <c r="D1834" s="77" t="s">
        <v>2263</v>
      </c>
    </row>
    <row r="1835" spans="1:4">
      <c r="A1835" t="s">
        <v>3213</v>
      </c>
      <c r="B1835" t="s">
        <v>3548</v>
      </c>
      <c r="C1835" t="s">
        <v>3549</v>
      </c>
      <c r="D1835" t="s">
        <v>3730</v>
      </c>
    </row>
    <row r="1836" spans="1:4">
      <c r="A1836" s="77" t="s">
        <v>3213</v>
      </c>
      <c r="B1836" s="77" t="s">
        <v>4120</v>
      </c>
      <c r="C1836" s="77" t="s">
        <v>4115</v>
      </c>
      <c r="D1836" s="77" t="s">
        <v>3741</v>
      </c>
    </row>
    <row r="1837" spans="1:4">
      <c r="A1837" t="s">
        <v>3213</v>
      </c>
      <c r="B1837" t="s">
        <v>4188</v>
      </c>
      <c r="C1837" t="s">
        <v>4189</v>
      </c>
      <c r="D1837" t="s">
        <v>3495</v>
      </c>
    </row>
    <row r="1838" spans="1:4">
      <c r="A1838" s="77" t="s">
        <v>3213</v>
      </c>
      <c r="B1838" s="77" t="s">
        <v>3576</v>
      </c>
      <c r="C1838" s="77" t="s">
        <v>3577</v>
      </c>
      <c r="D1838" s="77" t="s">
        <v>3722</v>
      </c>
    </row>
    <row r="1839" spans="1:4">
      <c r="A1839" t="s">
        <v>3213</v>
      </c>
      <c r="B1839" t="s">
        <v>3578</v>
      </c>
      <c r="C1839" t="s">
        <v>3579</v>
      </c>
      <c r="D1839" t="s">
        <v>3229</v>
      </c>
    </row>
    <row r="1840" spans="1:4">
      <c r="A1840" s="77" t="s">
        <v>3213</v>
      </c>
      <c r="B1840" s="77" t="s">
        <v>3398</v>
      </c>
      <c r="C1840" s="77" t="s">
        <v>3399</v>
      </c>
      <c r="D1840" s="77" t="s">
        <v>3736</v>
      </c>
    </row>
    <row r="1841" spans="1:4">
      <c r="A1841" t="s">
        <v>3213</v>
      </c>
      <c r="B1841" t="s">
        <v>3684</v>
      </c>
      <c r="C1841" t="s">
        <v>3685</v>
      </c>
      <c r="D1841" t="s">
        <v>3730</v>
      </c>
    </row>
    <row r="1842" spans="1:4">
      <c r="A1842" s="77" t="s">
        <v>3213</v>
      </c>
      <c r="B1842" s="77" t="s">
        <v>4048</v>
      </c>
      <c r="C1842" s="77" t="s">
        <v>4049</v>
      </c>
      <c r="D1842" s="77" t="s">
        <v>3330</v>
      </c>
    </row>
    <row r="1843" spans="1:4">
      <c r="A1843" t="s">
        <v>3213</v>
      </c>
      <c r="B1843" t="s">
        <v>3580</v>
      </c>
      <c r="C1843" t="s">
        <v>3581</v>
      </c>
      <c r="D1843" t="s">
        <v>3253</v>
      </c>
    </row>
    <row r="1844" spans="1:4">
      <c r="A1844" s="77" t="s">
        <v>3213</v>
      </c>
      <c r="B1844" s="77" t="s">
        <v>3582</v>
      </c>
      <c r="C1844" s="77" t="s">
        <v>3583</v>
      </c>
      <c r="D1844" s="77" t="s">
        <v>3743</v>
      </c>
    </row>
    <row r="1845" spans="1:4">
      <c r="A1845" t="s">
        <v>3213</v>
      </c>
      <c r="B1845" t="s">
        <v>3585</v>
      </c>
      <c r="C1845" t="s">
        <v>3586</v>
      </c>
      <c r="D1845" t="s">
        <v>1247</v>
      </c>
    </row>
    <row r="1846" spans="1:4">
      <c r="A1846" s="77" t="s">
        <v>3213</v>
      </c>
      <c r="B1846" s="77" t="s">
        <v>3588</v>
      </c>
      <c r="C1846" s="77" t="s">
        <v>3589</v>
      </c>
      <c r="D1846" s="77" t="s">
        <v>1247</v>
      </c>
    </row>
    <row r="1847" spans="1:4">
      <c r="A1847" t="s">
        <v>3213</v>
      </c>
      <c r="B1847" t="s">
        <v>3590</v>
      </c>
      <c r="C1847" t="s">
        <v>3591</v>
      </c>
      <c r="D1847" t="s">
        <v>3737</v>
      </c>
    </row>
    <row r="1848" spans="1:4">
      <c r="A1848" s="77" t="s">
        <v>3213</v>
      </c>
      <c r="B1848" s="77" t="s">
        <v>4090</v>
      </c>
      <c r="C1848" s="77" t="s">
        <v>4087</v>
      </c>
      <c r="D1848" s="77" t="s">
        <v>3825</v>
      </c>
    </row>
    <row r="1849" spans="1:4">
      <c r="A1849" t="s">
        <v>3213</v>
      </c>
      <c r="B1849" t="s">
        <v>3592</v>
      </c>
      <c r="C1849" t="s">
        <v>3593</v>
      </c>
      <c r="D1849" t="s">
        <v>3739</v>
      </c>
    </row>
    <row r="1850" spans="1:4">
      <c r="A1850" s="77" t="s">
        <v>3213</v>
      </c>
      <c r="B1850" s="77" t="s">
        <v>3594</v>
      </c>
      <c r="C1850" s="77" t="s">
        <v>3595</v>
      </c>
      <c r="D1850" s="77" t="s">
        <v>3226</v>
      </c>
    </row>
    <row r="1851" spans="1:4">
      <c r="A1851" t="s">
        <v>3213</v>
      </c>
      <c r="B1851" t="s">
        <v>3596</v>
      </c>
      <c r="C1851" t="s">
        <v>3597</v>
      </c>
      <c r="D1851" t="s">
        <v>3729</v>
      </c>
    </row>
    <row r="1852" spans="1:4">
      <c r="A1852" s="77" t="s">
        <v>3213</v>
      </c>
      <c r="B1852" s="77" t="s">
        <v>3598</v>
      </c>
      <c r="C1852" s="77" t="s">
        <v>3599</v>
      </c>
      <c r="D1852" s="77" t="s">
        <v>2265</v>
      </c>
    </row>
    <row r="1853" spans="1:4">
      <c r="A1853" t="s">
        <v>3213</v>
      </c>
      <c r="B1853" t="s">
        <v>3658</v>
      </c>
      <c r="C1853" t="s">
        <v>3657</v>
      </c>
      <c r="D1853" t="s">
        <v>3732</v>
      </c>
    </row>
    <row r="1854" spans="1:4">
      <c r="A1854" s="77" t="s">
        <v>3213</v>
      </c>
      <c r="B1854" s="77" t="s">
        <v>3600</v>
      </c>
      <c r="C1854" s="77" t="s">
        <v>3601</v>
      </c>
      <c r="D1854" s="77" t="s">
        <v>3229</v>
      </c>
    </row>
    <row r="1855" spans="1:4">
      <c r="A1855" t="s">
        <v>3213</v>
      </c>
      <c r="B1855" t="s">
        <v>3604</v>
      </c>
      <c r="C1855" t="s">
        <v>3605</v>
      </c>
      <c r="D1855" t="s">
        <v>3744</v>
      </c>
    </row>
    <row r="1856" spans="1:4">
      <c r="A1856" s="77" t="s">
        <v>3213</v>
      </c>
      <c r="B1856" s="77" t="s">
        <v>3607</v>
      </c>
      <c r="C1856" s="77" t="s">
        <v>3608</v>
      </c>
      <c r="D1856" s="77" t="s">
        <v>3253</v>
      </c>
    </row>
    <row r="1857" spans="1:4">
      <c r="A1857" t="s">
        <v>3213</v>
      </c>
      <c r="B1857" t="s">
        <v>3393</v>
      </c>
      <c r="C1857" t="s">
        <v>3392</v>
      </c>
    </row>
    <row r="1858" spans="1:4">
      <c r="A1858" s="77" t="s">
        <v>3213</v>
      </c>
      <c r="B1858" s="77" t="s">
        <v>3615</v>
      </c>
      <c r="C1858" s="77" t="s">
        <v>3616</v>
      </c>
      <c r="D1858" s="77" t="s">
        <v>3730</v>
      </c>
    </row>
    <row r="1859" spans="1:4">
      <c r="A1859" t="s">
        <v>3213</v>
      </c>
      <c r="B1859" t="s">
        <v>3826</v>
      </c>
      <c r="C1859" t="s">
        <v>3827</v>
      </c>
      <c r="D1859" t="s">
        <v>3724</v>
      </c>
    </row>
    <row r="1860" spans="1:4">
      <c r="A1860" s="77" t="s">
        <v>3213</v>
      </c>
      <c r="B1860" s="77" t="s">
        <v>3617</v>
      </c>
      <c r="C1860" s="77" t="s">
        <v>3618</v>
      </c>
      <c r="D1860" s="77" t="s">
        <v>3728</v>
      </c>
    </row>
    <row r="1861" spans="1:4">
      <c r="A1861" t="s">
        <v>3213</v>
      </c>
      <c r="B1861" t="s">
        <v>3619</v>
      </c>
      <c r="C1861" t="s">
        <v>3620</v>
      </c>
      <c r="D1861" t="s">
        <v>3229</v>
      </c>
    </row>
    <row r="1862" spans="1:4">
      <c r="A1862" s="77" t="s">
        <v>3213</v>
      </c>
      <c r="B1862" s="77" t="s">
        <v>3621</v>
      </c>
      <c r="C1862" s="77" t="s">
        <v>3618</v>
      </c>
      <c r="D1862" s="77" t="s">
        <v>3726</v>
      </c>
    </row>
    <row r="1863" spans="1:4">
      <c r="A1863" t="s">
        <v>3213</v>
      </c>
      <c r="B1863" t="s">
        <v>3624</v>
      </c>
      <c r="C1863" t="s">
        <v>3625</v>
      </c>
      <c r="D1863" t="s">
        <v>3737</v>
      </c>
    </row>
    <row r="1864" spans="1:4">
      <c r="A1864" s="77" t="s">
        <v>3213</v>
      </c>
      <c r="B1864" s="77" t="s">
        <v>3626</v>
      </c>
      <c r="C1864" s="77" t="s">
        <v>3627</v>
      </c>
      <c r="D1864" s="77" t="s">
        <v>3330</v>
      </c>
    </row>
    <row r="1865" spans="1:4">
      <c r="A1865" t="s">
        <v>3213</v>
      </c>
      <c r="B1865" t="s">
        <v>3628</v>
      </c>
      <c r="C1865" t="s">
        <v>3629</v>
      </c>
      <c r="D1865" t="s">
        <v>3229</v>
      </c>
    </row>
    <row r="1866" spans="1:4">
      <c r="A1866" s="77" t="s">
        <v>3213</v>
      </c>
      <c r="B1866" s="77" t="s">
        <v>3763</v>
      </c>
      <c r="C1866" s="77" t="s">
        <v>3759</v>
      </c>
      <c r="D1866" s="77" t="s">
        <v>3760</v>
      </c>
    </row>
    <row r="1867" spans="1:4">
      <c r="A1867" t="s">
        <v>3213</v>
      </c>
      <c r="B1867" t="s">
        <v>3645</v>
      </c>
      <c r="C1867" t="s">
        <v>3646</v>
      </c>
    </row>
    <row r="1868" spans="1:4">
      <c r="A1868" s="77" t="s">
        <v>3213</v>
      </c>
      <c r="B1868" s="77" t="s">
        <v>3524</v>
      </c>
      <c r="C1868" s="77" t="s">
        <v>3525</v>
      </c>
      <c r="D1868" s="77" t="s">
        <v>3253</v>
      </c>
    </row>
    <row r="1869" spans="1:4">
      <c r="A1869" t="s">
        <v>3213</v>
      </c>
      <c r="B1869" t="s">
        <v>3622</v>
      </c>
      <c r="C1869" t="s">
        <v>3623</v>
      </c>
    </row>
    <row r="1870" spans="1:4">
      <c r="A1870" s="77" t="s">
        <v>3213</v>
      </c>
      <c r="B1870" s="77" t="s">
        <v>3609</v>
      </c>
      <c r="C1870" s="77" t="s">
        <v>3610</v>
      </c>
      <c r="D1870" s="77"/>
    </row>
    <row r="1871" spans="1:4">
      <c r="A1871" t="s">
        <v>3213</v>
      </c>
      <c r="B1871" t="s">
        <v>3635</v>
      </c>
      <c r="C1871" t="s">
        <v>3636</v>
      </c>
      <c r="D1871" t="s">
        <v>3721</v>
      </c>
    </row>
    <row r="1872" spans="1:4">
      <c r="A1872" s="77" t="s">
        <v>3213</v>
      </c>
      <c r="B1872" s="77" t="s">
        <v>3637</v>
      </c>
      <c r="C1872" s="77" t="s">
        <v>3638</v>
      </c>
      <c r="D1872" s="77" t="s">
        <v>3229</v>
      </c>
    </row>
    <row r="1873" spans="1:4">
      <c r="A1873" t="s">
        <v>3213</v>
      </c>
      <c r="B1873" t="s">
        <v>3639</v>
      </c>
      <c r="C1873" t="s">
        <v>3640</v>
      </c>
      <c r="D1873" t="s">
        <v>3718</v>
      </c>
    </row>
    <row r="1874" spans="1:4">
      <c r="A1874" s="77" t="s">
        <v>3213</v>
      </c>
      <c r="B1874" s="77" t="s">
        <v>3924</v>
      </c>
      <c r="C1874" s="77" t="s">
        <v>3925</v>
      </c>
      <c r="D1874" s="77" t="s">
        <v>3736</v>
      </c>
    </row>
    <row r="1875" spans="1:4">
      <c r="A1875" t="s">
        <v>3213</v>
      </c>
      <c r="B1875" t="s">
        <v>3641</v>
      </c>
      <c r="C1875" t="s">
        <v>3642</v>
      </c>
      <c r="D1875" t="s">
        <v>3718</v>
      </c>
    </row>
    <row r="1876" spans="1:4">
      <c r="A1876" s="77" t="s">
        <v>3213</v>
      </c>
      <c r="B1876" s="77" t="s">
        <v>3643</v>
      </c>
      <c r="C1876" s="77" t="s">
        <v>3644</v>
      </c>
      <c r="D1876" s="77" t="s">
        <v>3725</v>
      </c>
    </row>
    <row r="1877" spans="1:4">
      <c r="A1877" t="s">
        <v>3213</v>
      </c>
      <c r="B1877" t="s">
        <v>4121</v>
      </c>
      <c r="C1877" t="s">
        <v>4115</v>
      </c>
      <c r="D1877" t="s">
        <v>3741</v>
      </c>
    </row>
    <row r="1878" spans="1:4">
      <c r="A1878" s="77" t="s">
        <v>3213</v>
      </c>
      <c r="B1878" s="77" t="s">
        <v>3249</v>
      </c>
      <c r="C1878" s="77" t="s">
        <v>3250</v>
      </c>
      <c r="D1878" s="77" t="s">
        <v>3221</v>
      </c>
    </row>
    <row r="1879" spans="1:4">
      <c r="A1879" t="s">
        <v>3213</v>
      </c>
      <c r="B1879" t="s">
        <v>3651</v>
      </c>
      <c r="C1879" t="s">
        <v>3652</v>
      </c>
      <c r="D1879" t="s">
        <v>3746</v>
      </c>
    </row>
    <row r="1880" spans="1:4">
      <c r="A1880" s="77" t="s">
        <v>3213</v>
      </c>
      <c r="B1880" s="77" t="s">
        <v>3654</v>
      </c>
      <c r="C1880" s="77" t="s">
        <v>3655</v>
      </c>
      <c r="D1880" s="77" t="s">
        <v>1247</v>
      </c>
    </row>
    <row r="1881" spans="1:4">
      <c r="A1881" t="s">
        <v>3213</v>
      </c>
      <c r="B1881" t="s">
        <v>3659</v>
      </c>
      <c r="C1881" t="s">
        <v>3660</v>
      </c>
      <c r="D1881" t="s">
        <v>3229</v>
      </c>
    </row>
    <row r="1882" spans="1:4">
      <c r="A1882" s="77" t="s">
        <v>3213</v>
      </c>
      <c r="B1882" s="77" t="s">
        <v>3661</v>
      </c>
      <c r="C1882" s="77" t="s">
        <v>3657</v>
      </c>
      <c r="D1882" s="77" t="s">
        <v>3732</v>
      </c>
    </row>
    <row r="1883" spans="1:4">
      <c r="A1883" t="s">
        <v>3213</v>
      </c>
      <c r="B1883" t="s">
        <v>3662</v>
      </c>
      <c r="C1883" t="s">
        <v>3663</v>
      </c>
      <c r="D1883" t="s">
        <v>3730</v>
      </c>
    </row>
    <row r="1884" spans="1:4">
      <c r="A1884" s="77" t="s">
        <v>3213</v>
      </c>
      <c r="B1884" s="77" t="s">
        <v>3668</v>
      </c>
      <c r="C1884" s="77" t="s">
        <v>3669</v>
      </c>
      <c r="D1884" s="77" t="s">
        <v>3330</v>
      </c>
    </row>
    <row r="1885" spans="1:4">
      <c r="A1885" t="s">
        <v>3213</v>
      </c>
      <c r="B1885" t="s">
        <v>3670</v>
      </c>
      <c r="C1885" t="s">
        <v>3671</v>
      </c>
      <c r="D1885" t="s">
        <v>3229</v>
      </c>
    </row>
    <row r="1886" spans="1:4">
      <c r="A1886" s="77" t="s">
        <v>3213</v>
      </c>
      <c r="B1886" s="77" t="s">
        <v>3672</v>
      </c>
      <c r="C1886" s="77" t="s">
        <v>3669</v>
      </c>
      <c r="D1886" s="77" t="s">
        <v>3330</v>
      </c>
    </row>
    <row r="1887" spans="1:4">
      <c r="A1887" t="s">
        <v>3213</v>
      </c>
      <c r="B1887" t="s">
        <v>3673</v>
      </c>
      <c r="C1887" t="s">
        <v>3669</v>
      </c>
      <c r="D1887" t="s">
        <v>3747</v>
      </c>
    </row>
    <row r="1888" spans="1:4">
      <c r="A1888" s="77" t="s">
        <v>3213</v>
      </c>
      <c r="B1888" s="77" t="s">
        <v>3680</v>
      </c>
      <c r="C1888" s="77" t="s">
        <v>3681</v>
      </c>
      <c r="D1888" s="77" t="s">
        <v>3253</v>
      </c>
    </row>
    <row r="1889" spans="1:4">
      <c r="A1889" t="s">
        <v>3213</v>
      </c>
      <c r="B1889" t="s">
        <v>3233</v>
      </c>
      <c r="C1889" t="s">
        <v>3234</v>
      </c>
      <c r="D1889" t="s">
        <v>3721</v>
      </c>
    </row>
    <row r="1890" spans="1:4">
      <c r="A1890" s="77" t="s">
        <v>3213</v>
      </c>
      <c r="B1890" s="77" t="s">
        <v>3682</v>
      </c>
      <c r="C1890" s="77" t="s">
        <v>3683</v>
      </c>
      <c r="D1890" s="77" t="s">
        <v>3743</v>
      </c>
    </row>
    <row r="1891" spans="1:4">
      <c r="A1891" t="s">
        <v>3213</v>
      </c>
      <c r="B1891" t="s">
        <v>346</v>
      </c>
      <c r="C1891" t="s">
        <v>3667</v>
      </c>
      <c r="D1891" t="s">
        <v>3729</v>
      </c>
    </row>
    <row r="1892" spans="1:4">
      <c r="A1892" s="77" t="s">
        <v>3213</v>
      </c>
      <c r="B1892" s="77" t="s">
        <v>3688</v>
      </c>
      <c r="C1892" s="77" t="s">
        <v>3689</v>
      </c>
      <c r="D1892" s="77" t="s">
        <v>3253</v>
      </c>
    </row>
    <row r="1893" spans="1:4">
      <c r="A1893" t="s">
        <v>3213</v>
      </c>
      <c r="B1893" t="s">
        <v>3690</v>
      </c>
      <c r="C1893" t="s">
        <v>3691</v>
      </c>
      <c r="D1893" t="s">
        <v>3732</v>
      </c>
    </row>
    <row r="1894" spans="1:4">
      <c r="A1894" s="77" t="s">
        <v>3213</v>
      </c>
      <c r="B1894" s="77" t="s">
        <v>3692</v>
      </c>
      <c r="C1894" s="77" t="s">
        <v>3693</v>
      </c>
      <c r="D1894" s="77" t="s">
        <v>3253</v>
      </c>
    </row>
    <row r="1895" spans="1:4">
      <c r="A1895" t="s">
        <v>3213</v>
      </c>
      <c r="B1895" t="s">
        <v>3665</v>
      </c>
      <c r="C1895" t="s">
        <v>3666</v>
      </c>
      <c r="D1895" t="s">
        <v>3732</v>
      </c>
    </row>
    <row r="1896" spans="1:4">
      <c r="A1896" s="77" t="s">
        <v>3213</v>
      </c>
      <c r="B1896" s="77" t="s">
        <v>3699</v>
      </c>
      <c r="C1896" s="77" t="s">
        <v>3700</v>
      </c>
      <c r="D1896" s="77" t="s">
        <v>3495</v>
      </c>
    </row>
    <row r="1897" spans="1:4">
      <c r="A1897" t="s">
        <v>3213</v>
      </c>
      <c r="B1897" t="s">
        <v>3701</v>
      </c>
      <c r="C1897" t="s">
        <v>3700</v>
      </c>
      <c r="D1897" t="s">
        <v>3495</v>
      </c>
    </row>
    <row r="1898" spans="1:4">
      <c r="A1898" s="77" t="s">
        <v>3213</v>
      </c>
      <c r="B1898" s="77" t="s">
        <v>3702</v>
      </c>
      <c r="C1898" s="77" t="s">
        <v>3700</v>
      </c>
      <c r="D1898" s="77" t="s">
        <v>3748</v>
      </c>
    </row>
    <row r="1899" spans="1:4">
      <c r="A1899" t="s">
        <v>3213</v>
      </c>
      <c r="B1899" t="s">
        <v>3704</v>
      </c>
      <c r="C1899" t="s">
        <v>3705</v>
      </c>
      <c r="D1899" t="s">
        <v>3229</v>
      </c>
    </row>
    <row r="1900" spans="1:4">
      <c r="A1900" s="77" t="s">
        <v>3213</v>
      </c>
      <c r="B1900" s="77" t="s">
        <v>3764</v>
      </c>
      <c r="C1900" s="77" t="s">
        <v>3759</v>
      </c>
      <c r="D1900" s="77" t="s">
        <v>3760</v>
      </c>
    </row>
    <row r="1901" spans="1:4">
      <c r="A1901" t="s">
        <v>3213</v>
      </c>
      <c r="B1901" t="s">
        <v>3400</v>
      </c>
      <c r="C1901" t="s">
        <v>3401</v>
      </c>
      <c r="D1901" t="s">
        <v>3730</v>
      </c>
    </row>
    <row r="1902" spans="1:4">
      <c r="A1902" s="77" t="s">
        <v>3213</v>
      </c>
      <c r="B1902" s="77" t="s">
        <v>3715</v>
      </c>
      <c r="C1902" s="77" t="s">
        <v>3713</v>
      </c>
      <c r="D1902" s="77" t="s">
        <v>1247</v>
      </c>
    </row>
    <row r="1903" spans="1:4">
      <c r="A1903" t="s">
        <v>3213</v>
      </c>
      <c r="B1903" t="s">
        <v>3567</v>
      </c>
      <c r="C1903" t="s">
        <v>3566</v>
      </c>
      <c r="D1903" t="s">
        <v>3730</v>
      </c>
    </row>
    <row r="1904" spans="1:4">
      <c r="A1904" s="77" t="s">
        <v>3213</v>
      </c>
      <c r="B1904" s="77" t="s">
        <v>3751</v>
      </c>
      <c r="C1904" s="77" t="s">
        <v>3752</v>
      </c>
      <c r="D1904" s="77" t="s">
        <v>3732</v>
      </c>
    </row>
    <row r="1905" spans="1:4">
      <c r="A1905" t="s">
        <v>3213</v>
      </c>
      <c r="B1905" t="s">
        <v>3755</v>
      </c>
      <c r="C1905" t="s">
        <v>3754</v>
      </c>
      <c r="D1905" t="s">
        <v>3731</v>
      </c>
    </row>
    <row r="1906" spans="1:4">
      <c r="A1906" s="77" t="s">
        <v>3213</v>
      </c>
      <c r="B1906" s="77" t="s">
        <v>3496</v>
      </c>
      <c r="C1906" s="77" t="s">
        <v>3489</v>
      </c>
      <c r="D1906" s="77" t="s">
        <v>3740</v>
      </c>
    </row>
    <row r="1907" spans="1:4">
      <c r="A1907" t="s">
        <v>3213</v>
      </c>
      <c r="B1907" t="s">
        <v>3756</v>
      </c>
      <c r="C1907" t="s">
        <v>3757</v>
      </c>
      <c r="D1907" t="s">
        <v>3730</v>
      </c>
    </row>
    <row r="1908" spans="1:4">
      <c r="A1908" s="77" t="s">
        <v>3213</v>
      </c>
      <c r="B1908" s="77" t="s">
        <v>3765</v>
      </c>
      <c r="C1908" s="77" t="s">
        <v>3759</v>
      </c>
      <c r="D1908" s="77" t="s">
        <v>3495</v>
      </c>
    </row>
    <row r="1909" spans="1:4">
      <c r="A1909" t="s">
        <v>3213</v>
      </c>
      <c r="B1909" t="s">
        <v>3766</v>
      </c>
      <c r="C1909" t="s">
        <v>3767</v>
      </c>
      <c r="D1909" t="s">
        <v>3229</v>
      </c>
    </row>
    <row r="1910" spans="1:4">
      <c r="A1910" s="77" t="s">
        <v>3213</v>
      </c>
      <c r="B1910" s="77" t="s">
        <v>3768</v>
      </c>
      <c r="C1910" s="77" t="s">
        <v>3759</v>
      </c>
      <c r="D1910" s="77" t="s">
        <v>3495</v>
      </c>
    </row>
    <row r="1911" spans="1:4">
      <c r="A1911" t="s">
        <v>3213</v>
      </c>
      <c r="B1911" t="s">
        <v>3769</v>
      </c>
      <c r="C1911" t="s">
        <v>3759</v>
      </c>
      <c r="D1911" t="s">
        <v>3495</v>
      </c>
    </row>
    <row r="1912" spans="1:4">
      <c r="A1912" s="77" t="s">
        <v>3213</v>
      </c>
      <c r="B1912" s="77" t="s">
        <v>3770</v>
      </c>
      <c r="C1912" s="77" t="s">
        <v>3759</v>
      </c>
      <c r="D1912" s="77" t="s">
        <v>3495</v>
      </c>
    </row>
    <row r="1913" spans="1:4">
      <c r="A1913" t="s">
        <v>3213</v>
      </c>
      <c r="B1913" t="s">
        <v>3771</v>
      </c>
      <c r="C1913" t="s">
        <v>3759</v>
      </c>
      <c r="D1913" t="s">
        <v>3495</v>
      </c>
    </row>
    <row r="1914" spans="1:4">
      <c r="A1914" s="77" t="s">
        <v>3213</v>
      </c>
      <c r="B1914" s="77" t="s">
        <v>3772</v>
      </c>
      <c r="C1914" s="77" t="s">
        <v>3759</v>
      </c>
      <c r="D1914" s="77" t="s">
        <v>3495</v>
      </c>
    </row>
    <row r="1915" spans="1:4">
      <c r="A1915" t="s">
        <v>3213</v>
      </c>
      <c r="B1915" t="s">
        <v>3773</v>
      </c>
      <c r="C1915" t="s">
        <v>3759</v>
      </c>
      <c r="D1915" t="s">
        <v>3495</v>
      </c>
    </row>
    <row r="1916" spans="1:4">
      <c r="A1916" s="77" t="s">
        <v>3213</v>
      </c>
      <c r="B1916" s="77" t="s">
        <v>3776</v>
      </c>
      <c r="C1916" s="77" t="s">
        <v>3777</v>
      </c>
      <c r="D1916" s="77" t="s">
        <v>3379</v>
      </c>
    </row>
    <row r="1917" spans="1:4">
      <c r="A1917" t="s">
        <v>3213</v>
      </c>
      <c r="B1917" t="s">
        <v>3778</v>
      </c>
      <c r="C1917" t="s">
        <v>3779</v>
      </c>
      <c r="D1917" t="s">
        <v>3730</v>
      </c>
    </row>
    <row r="1918" spans="1:4">
      <c r="A1918" s="77" t="s">
        <v>3213</v>
      </c>
      <c r="B1918" s="77" t="s">
        <v>3783</v>
      </c>
      <c r="C1918" s="77" t="s">
        <v>3784</v>
      </c>
      <c r="D1918" s="77" t="s">
        <v>3718</v>
      </c>
    </row>
    <row r="1919" spans="1:4">
      <c r="A1919" t="s">
        <v>3213</v>
      </c>
      <c r="B1919" t="s">
        <v>3785</v>
      </c>
      <c r="C1919" t="s">
        <v>3786</v>
      </c>
      <c r="D1919" t="s">
        <v>3736</v>
      </c>
    </row>
    <row r="1920" spans="1:4">
      <c r="A1920" s="77" t="s">
        <v>3213</v>
      </c>
      <c r="B1920" s="77" t="s">
        <v>3787</v>
      </c>
      <c r="C1920" s="77" t="s">
        <v>3788</v>
      </c>
      <c r="D1920" s="77"/>
    </row>
    <row r="1921" spans="1:4">
      <c r="A1921" t="s">
        <v>3213</v>
      </c>
      <c r="B1921" t="s">
        <v>3793</v>
      </c>
      <c r="C1921" t="s">
        <v>3794</v>
      </c>
      <c r="D1921" t="s">
        <v>3718</v>
      </c>
    </row>
    <row r="1922" spans="1:4">
      <c r="A1922" s="77" t="s">
        <v>3213</v>
      </c>
      <c r="B1922" s="77" t="s">
        <v>3791</v>
      </c>
      <c r="C1922" s="77" t="s">
        <v>3792</v>
      </c>
      <c r="D1922" s="77" t="s">
        <v>3730</v>
      </c>
    </row>
    <row r="1923" spans="1:4">
      <c r="A1923" t="s">
        <v>3213</v>
      </c>
      <c r="B1923" t="s">
        <v>3936</v>
      </c>
      <c r="C1923" t="s">
        <v>3937</v>
      </c>
      <c r="D1923" t="s">
        <v>3722</v>
      </c>
    </row>
    <row r="1924" spans="1:4">
      <c r="A1924" s="77" t="s">
        <v>3213</v>
      </c>
      <c r="B1924" s="77" t="s">
        <v>3402</v>
      </c>
      <c r="C1924" s="77" t="s">
        <v>3403</v>
      </c>
      <c r="D1924" s="77" t="s">
        <v>3243</v>
      </c>
    </row>
    <row r="1925" spans="1:4">
      <c r="A1925" t="s">
        <v>3213</v>
      </c>
      <c r="B1925" t="s">
        <v>3706</v>
      </c>
      <c r="C1925" t="s">
        <v>3707</v>
      </c>
      <c r="D1925" t="s">
        <v>3221</v>
      </c>
    </row>
    <row r="1926" spans="1:4">
      <c r="A1926" s="77" t="s">
        <v>3213</v>
      </c>
      <c r="B1926" s="77" t="s">
        <v>3795</v>
      </c>
      <c r="C1926" s="77" t="s">
        <v>3796</v>
      </c>
      <c r="D1926" s="77" t="s">
        <v>3229</v>
      </c>
    </row>
    <row r="1927" spans="1:4">
      <c r="A1927" t="s">
        <v>3213</v>
      </c>
      <c r="B1927" t="s">
        <v>3797</v>
      </c>
      <c r="C1927" t="s">
        <v>3798</v>
      </c>
      <c r="D1927" t="s">
        <v>3721</v>
      </c>
    </row>
    <row r="1928" spans="1:4">
      <c r="A1928" s="77" t="s">
        <v>3213</v>
      </c>
      <c r="B1928" s="77" t="s">
        <v>4091</v>
      </c>
      <c r="C1928" s="77" t="s">
        <v>4087</v>
      </c>
      <c r="D1928" s="77" t="s">
        <v>3825</v>
      </c>
    </row>
    <row r="1929" spans="1:4">
      <c r="A1929" t="s">
        <v>3213</v>
      </c>
      <c r="B1929" t="s">
        <v>3799</v>
      </c>
      <c r="C1929" t="s">
        <v>3800</v>
      </c>
      <c r="D1929" t="s">
        <v>3739</v>
      </c>
    </row>
    <row r="1930" spans="1:4">
      <c r="A1930" s="77" t="s">
        <v>3213</v>
      </c>
      <c r="B1930" s="77" t="s">
        <v>3801</v>
      </c>
      <c r="C1930" s="77" t="s">
        <v>3802</v>
      </c>
      <c r="D1930" s="77" t="s">
        <v>3226</v>
      </c>
    </row>
    <row r="1931" spans="1:4">
      <c r="A1931" t="s">
        <v>3213</v>
      </c>
      <c r="B1931" t="s">
        <v>3803</v>
      </c>
      <c r="C1931" t="s">
        <v>3804</v>
      </c>
      <c r="D1931" t="s">
        <v>3725</v>
      </c>
    </row>
    <row r="1932" spans="1:4">
      <c r="A1932" s="77" t="s">
        <v>3213</v>
      </c>
      <c r="B1932" s="77" t="s">
        <v>3227</v>
      </c>
      <c r="C1932" s="77" t="s">
        <v>3228</v>
      </c>
      <c r="D1932" s="77" t="s">
        <v>3229</v>
      </c>
    </row>
    <row r="1933" spans="1:4">
      <c r="A1933" t="s">
        <v>3213</v>
      </c>
      <c r="B1933" t="s">
        <v>3810</v>
      </c>
      <c r="C1933" t="s">
        <v>3811</v>
      </c>
      <c r="D1933" t="s">
        <v>3812</v>
      </c>
    </row>
    <row r="1934" spans="1:4">
      <c r="A1934" s="77" t="s">
        <v>3213</v>
      </c>
      <c r="B1934" s="77" t="s">
        <v>3813</v>
      </c>
      <c r="C1934" s="77" t="s">
        <v>3814</v>
      </c>
      <c r="D1934" s="77" t="s">
        <v>3724</v>
      </c>
    </row>
    <row r="1935" spans="1:4">
      <c r="A1935" t="s">
        <v>3213</v>
      </c>
      <c r="B1935" t="s">
        <v>3816</v>
      </c>
      <c r="C1935" t="s">
        <v>3817</v>
      </c>
      <c r="D1935" t="s">
        <v>3818</v>
      </c>
    </row>
    <row r="1936" spans="1:4">
      <c r="A1936" s="77" t="s">
        <v>3213</v>
      </c>
      <c r="B1936" s="77" t="s">
        <v>3819</v>
      </c>
      <c r="C1936" s="77" t="s">
        <v>3820</v>
      </c>
      <c r="D1936" s="77" t="s">
        <v>3229</v>
      </c>
    </row>
    <row r="1937" spans="1:4">
      <c r="A1937" t="s">
        <v>3213</v>
      </c>
      <c r="B1937" t="s">
        <v>4014</v>
      </c>
      <c r="C1937" t="s">
        <v>4015</v>
      </c>
      <c r="D1937" t="s">
        <v>3726</v>
      </c>
    </row>
    <row r="1938" spans="1:4">
      <c r="A1938" s="77" t="s">
        <v>3213</v>
      </c>
      <c r="B1938" s="77" t="s">
        <v>3821</v>
      </c>
      <c r="C1938" s="77" t="s">
        <v>3822</v>
      </c>
      <c r="D1938" s="77" t="s">
        <v>3735</v>
      </c>
    </row>
    <row r="1939" spans="1:4">
      <c r="A1939" t="s">
        <v>3213</v>
      </c>
      <c r="B1939" t="s">
        <v>4154</v>
      </c>
      <c r="C1939" t="s">
        <v>4155</v>
      </c>
      <c r="D1939" t="s">
        <v>4066</v>
      </c>
    </row>
    <row r="1940" spans="1:4">
      <c r="A1940" s="77" t="s">
        <v>3213</v>
      </c>
      <c r="B1940" s="77" t="s">
        <v>3823</v>
      </c>
      <c r="C1940" s="77" t="s">
        <v>3824</v>
      </c>
      <c r="D1940" s="77" t="s">
        <v>3825</v>
      </c>
    </row>
    <row r="1941" spans="1:4">
      <c r="A1941" t="s">
        <v>3213</v>
      </c>
      <c r="B1941" t="s">
        <v>4000</v>
      </c>
      <c r="C1941" t="s">
        <v>4001</v>
      </c>
      <c r="D1941" t="s">
        <v>3229</v>
      </c>
    </row>
    <row r="1942" spans="1:4">
      <c r="A1942" s="77" t="s">
        <v>3213</v>
      </c>
      <c r="B1942" s="77" t="s">
        <v>3940</v>
      </c>
      <c r="C1942" s="77" t="s">
        <v>3941</v>
      </c>
      <c r="D1942" s="77" t="s">
        <v>3725</v>
      </c>
    </row>
    <row r="1943" spans="1:4">
      <c r="A1943" t="s">
        <v>3213</v>
      </c>
      <c r="B1943" t="s">
        <v>3828</v>
      </c>
      <c r="C1943" t="s">
        <v>3829</v>
      </c>
      <c r="D1943" t="s">
        <v>3229</v>
      </c>
    </row>
    <row r="1944" spans="1:4">
      <c r="A1944" s="77" t="s">
        <v>3213</v>
      </c>
      <c r="B1944" s="77" t="s">
        <v>3830</v>
      </c>
      <c r="C1944" s="77" t="s">
        <v>3831</v>
      </c>
      <c r="D1944" s="77" t="s">
        <v>3832</v>
      </c>
    </row>
    <row r="1945" spans="1:4">
      <c r="A1945" t="s">
        <v>3213</v>
      </c>
      <c r="B1945" t="s">
        <v>3833</v>
      </c>
      <c r="C1945" t="s">
        <v>3831</v>
      </c>
      <c r="D1945" t="s">
        <v>3834</v>
      </c>
    </row>
    <row r="1946" spans="1:4">
      <c r="A1946" s="77" t="s">
        <v>3213</v>
      </c>
      <c r="B1946" s="77" t="s">
        <v>3855</v>
      </c>
      <c r="C1946" s="77" t="s">
        <v>3856</v>
      </c>
      <c r="D1946" s="77" t="s">
        <v>3726</v>
      </c>
    </row>
    <row r="1947" spans="1:4">
      <c r="A1947" t="s">
        <v>3213</v>
      </c>
      <c r="B1947" t="s">
        <v>3435</v>
      </c>
      <c r="C1947" t="s">
        <v>3436</v>
      </c>
    </row>
    <row r="1948" spans="1:4">
      <c r="A1948" s="77" t="s">
        <v>3213</v>
      </c>
      <c r="B1948" s="77" t="s">
        <v>4201</v>
      </c>
      <c r="C1948" s="77" t="s">
        <v>4202</v>
      </c>
      <c r="D1948" s="77" t="s">
        <v>3221</v>
      </c>
    </row>
    <row r="1949" spans="1:4">
      <c r="A1949" t="s">
        <v>3213</v>
      </c>
      <c r="B1949" t="s">
        <v>4150</v>
      </c>
      <c r="C1949" t="s">
        <v>4151</v>
      </c>
      <c r="D1949" t="s">
        <v>3229</v>
      </c>
    </row>
    <row r="1950" spans="1:4">
      <c r="A1950" s="77" t="s">
        <v>3213</v>
      </c>
      <c r="B1950" s="77" t="s">
        <v>4152</v>
      </c>
      <c r="C1950" s="77" t="s">
        <v>4153</v>
      </c>
      <c r="D1950" s="77" t="s">
        <v>3728</v>
      </c>
    </row>
    <row r="1951" spans="1:4">
      <c r="A1951" t="s">
        <v>3213</v>
      </c>
      <c r="B1951" t="s">
        <v>4092</v>
      </c>
      <c r="C1951" t="s">
        <v>4087</v>
      </c>
      <c r="D1951" t="s">
        <v>3825</v>
      </c>
    </row>
    <row r="1952" spans="1:4">
      <c r="A1952" s="77" t="s">
        <v>3213</v>
      </c>
      <c r="B1952" s="77" t="s">
        <v>3534</v>
      </c>
      <c r="C1952" s="77" t="s">
        <v>3535</v>
      </c>
      <c r="D1952" s="77" t="s">
        <v>3229</v>
      </c>
    </row>
    <row r="1953" spans="1:4">
      <c r="A1953" t="s">
        <v>3213</v>
      </c>
      <c r="B1953" t="s">
        <v>3675</v>
      </c>
      <c r="C1953" t="s">
        <v>3669</v>
      </c>
      <c r="D1953" t="s">
        <v>3330</v>
      </c>
    </row>
    <row r="1954" spans="1:4">
      <c r="A1954" s="77" t="s">
        <v>3213</v>
      </c>
      <c r="B1954" s="77" t="s">
        <v>3902</v>
      </c>
      <c r="C1954" s="77" t="s">
        <v>3215</v>
      </c>
      <c r="D1954" s="77" t="s">
        <v>3718</v>
      </c>
    </row>
    <row r="1955" spans="1:4">
      <c r="A1955" t="s">
        <v>3213</v>
      </c>
      <c r="B1955" t="s">
        <v>3316</v>
      </c>
      <c r="C1955" t="s">
        <v>3315</v>
      </c>
      <c r="D1955" t="s">
        <v>3726</v>
      </c>
    </row>
    <row r="1956" spans="1:4">
      <c r="A1956" s="77" t="s">
        <v>3213</v>
      </c>
      <c r="B1956" s="77" t="s">
        <v>3716</v>
      </c>
      <c r="C1956" s="77" t="s">
        <v>3717</v>
      </c>
      <c r="D1956" s="77"/>
    </row>
    <row r="1957" spans="1:4">
      <c r="A1957" t="s">
        <v>3213</v>
      </c>
      <c r="B1957" t="s">
        <v>4122</v>
      </c>
      <c r="C1957" t="s">
        <v>4115</v>
      </c>
      <c r="D1957" t="s">
        <v>3495</v>
      </c>
    </row>
    <row r="1958" spans="1:4">
      <c r="A1958" s="77" t="s">
        <v>3213</v>
      </c>
      <c r="B1958" s="77" t="s">
        <v>3840</v>
      </c>
      <c r="C1958" s="77" t="s">
        <v>3836</v>
      </c>
      <c r="D1958" s="77" t="s">
        <v>3741</v>
      </c>
    </row>
    <row r="1959" spans="1:4">
      <c r="A1959" t="s">
        <v>3213</v>
      </c>
      <c r="B1959" t="s">
        <v>3841</v>
      </c>
      <c r="C1959" t="s">
        <v>3836</v>
      </c>
      <c r="D1959" t="s">
        <v>3495</v>
      </c>
    </row>
    <row r="1960" spans="1:4">
      <c r="A1960" s="77" t="s">
        <v>3213</v>
      </c>
      <c r="B1960" s="77" t="s">
        <v>4123</v>
      </c>
      <c r="C1960" s="77" t="s">
        <v>4124</v>
      </c>
      <c r="D1960" s="77" t="s">
        <v>3229</v>
      </c>
    </row>
    <row r="1961" spans="1:4">
      <c r="A1961" t="s">
        <v>3213</v>
      </c>
      <c r="B1961" t="s">
        <v>3404</v>
      </c>
      <c r="C1961" t="s">
        <v>3405</v>
      </c>
      <c r="D1961" t="s">
        <v>3728</v>
      </c>
    </row>
    <row r="1962" spans="1:4">
      <c r="A1962" s="77" t="s">
        <v>3213</v>
      </c>
      <c r="B1962" s="77" t="s">
        <v>4093</v>
      </c>
      <c r="C1962" s="77" t="s">
        <v>4087</v>
      </c>
      <c r="D1962" s="77" t="s">
        <v>3825</v>
      </c>
    </row>
    <row r="1963" spans="1:4">
      <c r="A1963" t="s">
        <v>3213</v>
      </c>
      <c r="B1963" t="s">
        <v>3843</v>
      </c>
      <c r="C1963" t="s">
        <v>3844</v>
      </c>
      <c r="D1963" t="s">
        <v>3721</v>
      </c>
    </row>
    <row r="1964" spans="1:4">
      <c r="A1964" s="77" t="s">
        <v>3213</v>
      </c>
      <c r="B1964" s="77" t="s">
        <v>3676</v>
      </c>
      <c r="C1964" s="77" t="s">
        <v>3669</v>
      </c>
      <c r="D1964" s="77" t="s">
        <v>3330</v>
      </c>
    </row>
    <row r="1965" spans="1:4">
      <c r="A1965" t="s">
        <v>3213</v>
      </c>
      <c r="B1965" t="s">
        <v>3845</v>
      </c>
      <c r="C1965" t="s">
        <v>3846</v>
      </c>
      <c r="D1965" t="s">
        <v>3229</v>
      </c>
    </row>
    <row r="1966" spans="1:4">
      <c r="A1966" s="77" t="s">
        <v>3213</v>
      </c>
      <c r="B1966" s="77" t="s">
        <v>3847</v>
      </c>
      <c r="C1966" s="77" t="s">
        <v>3848</v>
      </c>
      <c r="D1966" s="77" t="s">
        <v>3733</v>
      </c>
    </row>
    <row r="1967" spans="1:4">
      <c r="A1967" t="s">
        <v>3213</v>
      </c>
      <c r="B1967" t="s">
        <v>4190</v>
      </c>
      <c r="C1967" t="s">
        <v>4191</v>
      </c>
      <c r="D1967" t="s">
        <v>3517</v>
      </c>
    </row>
    <row r="1968" spans="1:4">
      <c r="A1968" s="77" t="s">
        <v>3213</v>
      </c>
      <c r="B1968" s="77" t="s">
        <v>3425</v>
      </c>
      <c r="C1968" s="77" t="s">
        <v>3422</v>
      </c>
      <c r="D1968" s="77" t="s">
        <v>3738</v>
      </c>
    </row>
    <row r="1969" spans="1:4">
      <c r="A1969" t="s">
        <v>3213</v>
      </c>
      <c r="B1969" t="s">
        <v>3851</v>
      </c>
      <c r="C1969" t="s">
        <v>3852</v>
      </c>
      <c r="D1969" t="s">
        <v>3724</v>
      </c>
    </row>
    <row r="1970" spans="1:4">
      <c r="A1970" s="77" t="s">
        <v>3213</v>
      </c>
      <c r="B1970" s="77" t="s">
        <v>3853</v>
      </c>
      <c r="C1970" s="77" t="s">
        <v>3854</v>
      </c>
      <c r="D1970" s="77" t="s">
        <v>3229</v>
      </c>
    </row>
    <row r="1971" spans="1:4">
      <c r="A1971" t="s">
        <v>3213</v>
      </c>
      <c r="B1971" t="s">
        <v>3857</v>
      </c>
      <c r="C1971" t="s">
        <v>3858</v>
      </c>
      <c r="D1971" t="s">
        <v>3229</v>
      </c>
    </row>
    <row r="1972" spans="1:4">
      <c r="A1972" s="77" t="s">
        <v>3213</v>
      </c>
      <c r="B1972" s="77" t="s">
        <v>3859</v>
      </c>
      <c r="C1972" s="77" t="s">
        <v>3856</v>
      </c>
      <c r="D1972" s="77" t="s">
        <v>3724</v>
      </c>
    </row>
    <row r="1973" spans="1:4">
      <c r="A1973" t="s">
        <v>3213</v>
      </c>
      <c r="B1973" t="s">
        <v>3864</v>
      </c>
      <c r="C1973" t="s">
        <v>3862</v>
      </c>
      <c r="D1973" t="s">
        <v>3302</v>
      </c>
    </row>
    <row r="1974" spans="1:4">
      <c r="A1974" s="77" t="s">
        <v>3213</v>
      </c>
      <c r="B1974" s="77" t="s">
        <v>3865</v>
      </c>
      <c r="C1974" s="77" t="s">
        <v>3866</v>
      </c>
      <c r="D1974" s="77" t="s">
        <v>3722</v>
      </c>
    </row>
    <row r="1975" spans="1:4">
      <c r="A1975" t="s">
        <v>3213</v>
      </c>
      <c r="B1975" t="s">
        <v>3867</v>
      </c>
      <c r="C1975" t="s">
        <v>3868</v>
      </c>
      <c r="D1975" t="s">
        <v>3732</v>
      </c>
    </row>
    <row r="1976" spans="1:4">
      <c r="A1976" s="77" t="s">
        <v>3213</v>
      </c>
      <c r="B1976" s="77" t="s">
        <v>3869</v>
      </c>
      <c r="C1976" s="77" t="s">
        <v>3870</v>
      </c>
      <c r="D1976" s="77" t="s">
        <v>3232</v>
      </c>
    </row>
    <row r="1977" spans="1:4">
      <c r="A1977" t="s">
        <v>3213</v>
      </c>
      <c r="B1977" t="s">
        <v>3871</v>
      </c>
      <c r="C1977" t="s">
        <v>3870</v>
      </c>
      <c r="D1977" t="s">
        <v>3379</v>
      </c>
    </row>
    <row r="1978" spans="1:4">
      <c r="A1978" s="77" t="s">
        <v>3213</v>
      </c>
      <c r="B1978" s="77" t="s">
        <v>3874</v>
      </c>
      <c r="C1978" s="77" t="s">
        <v>3873</v>
      </c>
      <c r="D1978" s="77" t="s">
        <v>3719</v>
      </c>
    </row>
    <row r="1979" spans="1:4">
      <c r="A1979" t="s">
        <v>3213</v>
      </c>
      <c r="B1979" t="s">
        <v>3875</v>
      </c>
      <c r="C1979" t="s">
        <v>3876</v>
      </c>
      <c r="D1979" t="s">
        <v>3229</v>
      </c>
    </row>
    <row r="1980" spans="1:4">
      <c r="A1980" s="77" t="s">
        <v>3213</v>
      </c>
      <c r="B1980" s="77" t="s">
        <v>3602</v>
      </c>
      <c r="C1980" s="77" t="s">
        <v>3603</v>
      </c>
      <c r="D1980" s="77" t="s">
        <v>3721</v>
      </c>
    </row>
    <row r="1981" spans="1:4">
      <c r="A1981" t="s">
        <v>3213</v>
      </c>
      <c r="B1981" t="s">
        <v>3880</v>
      </c>
      <c r="C1981" t="s">
        <v>3878</v>
      </c>
      <c r="D1981" t="s">
        <v>3879</v>
      </c>
    </row>
    <row r="1982" spans="1:4">
      <c r="A1982" s="77" t="s">
        <v>3213</v>
      </c>
      <c r="B1982" s="77" t="s">
        <v>3881</v>
      </c>
      <c r="C1982" s="77" t="s">
        <v>3878</v>
      </c>
      <c r="D1982" s="77" t="s">
        <v>3879</v>
      </c>
    </row>
    <row r="1983" spans="1:4">
      <c r="A1983" t="s">
        <v>3213</v>
      </c>
      <c r="B1983" t="s">
        <v>3882</v>
      </c>
      <c r="C1983" t="s">
        <v>3883</v>
      </c>
      <c r="D1983" t="s">
        <v>3226</v>
      </c>
    </row>
    <row r="1984" spans="1:4">
      <c r="A1984" s="77" t="s">
        <v>3213</v>
      </c>
      <c r="B1984" s="77" t="s">
        <v>3884</v>
      </c>
      <c r="C1984" s="77" t="s">
        <v>3878</v>
      </c>
      <c r="D1984" s="77" t="s">
        <v>2257</v>
      </c>
    </row>
    <row r="1985" spans="1:4">
      <c r="A1985" t="s">
        <v>3213</v>
      </c>
      <c r="B1985" t="s">
        <v>3885</v>
      </c>
      <c r="C1985" t="s">
        <v>3883</v>
      </c>
      <c r="D1985" t="s">
        <v>3226</v>
      </c>
    </row>
    <row r="1986" spans="1:4">
      <c r="A1986" s="77" t="s">
        <v>3213</v>
      </c>
      <c r="B1986" s="77" t="s">
        <v>3886</v>
      </c>
      <c r="C1986" s="77" t="s">
        <v>3878</v>
      </c>
      <c r="D1986" s="77" t="s">
        <v>2257</v>
      </c>
    </row>
    <row r="1987" spans="1:4">
      <c r="A1987" t="s">
        <v>3213</v>
      </c>
      <c r="B1987" t="s">
        <v>3887</v>
      </c>
      <c r="C1987" t="s">
        <v>3883</v>
      </c>
      <c r="D1987" t="s">
        <v>3226</v>
      </c>
    </row>
    <row r="1988" spans="1:4">
      <c r="A1988" s="77" t="s">
        <v>3213</v>
      </c>
      <c r="B1988" s="77" t="s">
        <v>3888</v>
      </c>
      <c r="C1988" s="77" t="s">
        <v>3878</v>
      </c>
      <c r="D1988" s="77" t="s">
        <v>3739</v>
      </c>
    </row>
    <row r="1989" spans="1:4">
      <c r="A1989" t="s">
        <v>3213</v>
      </c>
      <c r="B1989" t="s">
        <v>517</v>
      </c>
      <c r="C1989" t="s">
        <v>4037</v>
      </c>
      <c r="D1989" t="s">
        <v>2257</v>
      </c>
    </row>
    <row r="1990" spans="1:4">
      <c r="A1990" s="77" t="s">
        <v>3213</v>
      </c>
      <c r="B1990" s="77" t="s">
        <v>3907</v>
      </c>
      <c r="C1990" s="77" t="s">
        <v>3908</v>
      </c>
      <c r="D1990" s="77" t="s">
        <v>3226</v>
      </c>
    </row>
    <row r="1991" spans="1:4">
      <c r="A1991" t="s">
        <v>3213</v>
      </c>
      <c r="B1991" t="s">
        <v>4038</v>
      </c>
      <c r="C1991" t="s">
        <v>4037</v>
      </c>
      <c r="D1991" t="s">
        <v>2257</v>
      </c>
    </row>
    <row r="1992" spans="1:4">
      <c r="A1992" s="77" t="s">
        <v>3213</v>
      </c>
      <c r="B1992" s="77" t="s">
        <v>3889</v>
      </c>
      <c r="C1992" s="77" t="s">
        <v>3878</v>
      </c>
      <c r="D1992" s="77" t="s">
        <v>3379</v>
      </c>
    </row>
    <row r="1993" spans="1:4">
      <c r="A1993" t="s">
        <v>3213</v>
      </c>
      <c r="B1993" t="s">
        <v>3892</v>
      </c>
      <c r="C1993" t="s">
        <v>3893</v>
      </c>
      <c r="D1993" t="s">
        <v>3745</v>
      </c>
    </row>
    <row r="1994" spans="1:4">
      <c r="A1994" s="77" t="s">
        <v>3213</v>
      </c>
      <c r="B1994" s="77" t="s">
        <v>3894</v>
      </c>
      <c r="C1994" s="77" t="s">
        <v>3895</v>
      </c>
      <c r="D1994" s="77" t="s">
        <v>3730</v>
      </c>
    </row>
    <row r="1995" spans="1:4">
      <c r="A1995" t="s">
        <v>3213</v>
      </c>
      <c r="B1995" t="s">
        <v>3901</v>
      </c>
      <c r="C1995" t="s">
        <v>3900</v>
      </c>
      <c r="D1995" t="s">
        <v>3725</v>
      </c>
    </row>
    <row r="1996" spans="1:4">
      <c r="A1996" s="77" t="s">
        <v>3213</v>
      </c>
      <c r="B1996" s="77" t="s">
        <v>3903</v>
      </c>
      <c r="C1996" s="77" t="s">
        <v>3904</v>
      </c>
      <c r="D1996" s="77" t="s">
        <v>3722</v>
      </c>
    </row>
    <row r="1997" spans="1:4">
      <c r="A1997" t="s">
        <v>3213</v>
      </c>
      <c r="B1997" t="s">
        <v>3905</v>
      </c>
      <c r="C1997" t="s">
        <v>3906</v>
      </c>
      <c r="D1997" t="s">
        <v>3735</v>
      </c>
    </row>
    <row r="1998" spans="1:4">
      <c r="A1998" s="77" t="s">
        <v>3213</v>
      </c>
      <c r="B1998" s="77" t="s">
        <v>3909</v>
      </c>
      <c r="C1998" s="77" t="s">
        <v>3910</v>
      </c>
      <c r="D1998" s="77" t="s">
        <v>3243</v>
      </c>
    </row>
    <row r="1999" spans="1:4">
      <c r="A1999" t="s">
        <v>3213</v>
      </c>
      <c r="B1999" t="s">
        <v>3911</v>
      </c>
      <c r="C1999" t="s">
        <v>3912</v>
      </c>
      <c r="D1999" t="s">
        <v>1247</v>
      </c>
    </row>
    <row r="2000" spans="1:4">
      <c r="A2000" s="77" t="s">
        <v>3213</v>
      </c>
      <c r="B2000" s="77" t="s">
        <v>3913</v>
      </c>
      <c r="C2000" s="77" t="s">
        <v>3914</v>
      </c>
      <c r="D2000" s="77" t="s">
        <v>3226</v>
      </c>
    </row>
    <row r="2001" spans="1:4">
      <c r="A2001" t="s">
        <v>3213</v>
      </c>
      <c r="B2001" t="s">
        <v>3915</v>
      </c>
      <c r="C2001" t="s">
        <v>3916</v>
      </c>
      <c r="D2001" t="s">
        <v>3734</v>
      </c>
    </row>
    <row r="2002" spans="1:4">
      <c r="A2002" s="77" t="s">
        <v>3213</v>
      </c>
      <c r="B2002" s="77" t="s">
        <v>3917</v>
      </c>
      <c r="C2002" s="77" t="s">
        <v>3918</v>
      </c>
      <c r="D2002" s="77" t="s">
        <v>3243</v>
      </c>
    </row>
    <row r="2003" spans="1:4">
      <c r="A2003" t="s">
        <v>3213</v>
      </c>
      <c r="B2003" t="s">
        <v>3919</v>
      </c>
      <c r="C2003" t="s">
        <v>3920</v>
      </c>
      <c r="D2003" t="s">
        <v>3229</v>
      </c>
    </row>
    <row r="2004" spans="1:4">
      <c r="A2004" s="77" t="s">
        <v>3213</v>
      </c>
      <c r="B2004" s="77" t="s">
        <v>3921</v>
      </c>
      <c r="C2004" s="77" t="s">
        <v>3922</v>
      </c>
      <c r="D2004" s="77" t="s">
        <v>3726</v>
      </c>
    </row>
    <row r="2005" spans="1:4">
      <c r="A2005" t="s">
        <v>3213</v>
      </c>
      <c r="B2005" t="s">
        <v>3923</v>
      </c>
      <c r="C2005" t="s">
        <v>3922</v>
      </c>
      <c r="D2005" t="s">
        <v>3728</v>
      </c>
    </row>
    <row r="2006" spans="1:4">
      <c r="A2006" s="77" t="s">
        <v>3213</v>
      </c>
      <c r="B2006" s="77" t="s">
        <v>3926</v>
      </c>
      <c r="C2006" s="77" t="s">
        <v>3927</v>
      </c>
      <c r="D2006" s="77" t="s">
        <v>3718</v>
      </c>
    </row>
    <row r="2007" spans="1:4">
      <c r="A2007" t="s">
        <v>3213</v>
      </c>
      <c r="B2007" t="s">
        <v>3932</v>
      </c>
      <c r="C2007" t="s">
        <v>3933</v>
      </c>
      <c r="D2007" t="s">
        <v>3725</v>
      </c>
    </row>
    <row r="2008" spans="1:4">
      <c r="A2008" s="77" t="s">
        <v>3213</v>
      </c>
      <c r="B2008" s="77" t="s">
        <v>3938</v>
      </c>
      <c r="C2008" s="77" t="s">
        <v>3939</v>
      </c>
      <c r="D2008" s="77" t="s">
        <v>3735</v>
      </c>
    </row>
    <row r="2009" spans="1:4">
      <c r="A2009" t="s">
        <v>3213</v>
      </c>
      <c r="B2009" t="s">
        <v>3774</v>
      </c>
      <c r="C2009" t="s">
        <v>3759</v>
      </c>
      <c r="D2009" t="s">
        <v>3760</v>
      </c>
    </row>
    <row r="2010" spans="1:4">
      <c r="A2010" s="77" t="s">
        <v>3213</v>
      </c>
      <c r="B2010" s="77" t="s">
        <v>3942</v>
      </c>
      <c r="C2010" s="77" t="s">
        <v>3941</v>
      </c>
      <c r="D2010" s="77" t="s">
        <v>3725</v>
      </c>
    </row>
    <row r="2011" spans="1:4">
      <c r="A2011" t="s">
        <v>3213</v>
      </c>
      <c r="B2011" t="s">
        <v>3946</v>
      </c>
      <c r="C2011" t="s">
        <v>3947</v>
      </c>
      <c r="D2011" t="s">
        <v>3718</v>
      </c>
    </row>
    <row r="2012" spans="1:4">
      <c r="A2012" s="77" t="s">
        <v>3213</v>
      </c>
      <c r="B2012" s="77" t="s">
        <v>3948</v>
      </c>
      <c r="C2012" s="77" t="s">
        <v>3949</v>
      </c>
      <c r="D2012" s="77" t="s">
        <v>3723</v>
      </c>
    </row>
    <row r="2013" spans="1:4">
      <c r="A2013" t="s">
        <v>3213</v>
      </c>
      <c r="B2013" t="s">
        <v>3930</v>
      </c>
      <c r="C2013" t="s">
        <v>3931</v>
      </c>
      <c r="D2013" t="s">
        <v>3721</v>
      </c>
    </row>
    <row r="2014" spans="1:4">
      <c r="A2014" s="77" t="s">
        <v>3213</v>
      </c>
      <c r="B2014" s="77" t="s">
        <v>3295</v>
      </c>
      <c r="C2014" s="77" t="s">
        <v>3293</v>
      </c>
      <c r="D2014" s="77" t="s">
        <v>3726</v>
      </c>
    </row>
    <row r="2015" spans="1:4">
      <c r="A2015" t="s">
        <v>3213</v>
      </c>
      <c r="B2015" t="s">
        <v>4146</v>
      </c>
      <c r="C2015" t="s">
        <v>4147</v>
      </c>
      <c r="D2015" t="s">
        <v>3728</v>
      </c>
    </row>
    <row r="2016" spans="1:4">
      <c r="A2016" s="77" t="s">
        <v>3213</v>
      </c>
      <c r="B2016" s="77" t="s">
        <v>3952</v>
      </c>
      <c r="C2016" s="77" t="s">
        <v>3953</v>
      </c>
      <c r="D2016" s="77" t="s">
        <v>3253</v>
      </c>
    </row>
    <row r="2017" spans="1:4">
      <c r="A2017" t="s">
        <v>3213</v>
      </c>
      <c r="B2017" t="s">
        <v>3954</v>
      </c>
      <c r="C2017" t="s">
        <v>3955</v>
      </c>
      <c r="D2017" t="s">
        <v>3253</v>
      </c>
    </row>
    <row r="2018" spans="1:4">
      <c r="A2018" s="77" t="s">
        <v>3213</v>
      </c>
      <c r="B2018" s="77" t="s">
        <v>3956</v>
      </c>
      <c r="C2018" s="77" t="s">
        <v>3957</v>
      </c>
      <c r="D2018" s="77" t="s">
        <v>3958</v>
      </c>
    </row>
    <row r="2019" spans="1:4">
      <c r="A2019" t="s">
        <v>3213</v>
      </c>
      <c r="B2019" t="s">
        <v>3962</v>
      </c>
      <c r="C2019" t="s">
        <v>3963</v>
      </c>
      <c r="D2019" t="s">
        <v>3724</v>
      </c>
    </row>
    <row r="2020" spans="1:4">
      <c r="A2020" s="77" t="s">
        <v>3213</v>
      </c>
      <c r="B2020" s="77" t="s">
        <v>3960</v>
      </c>
      <c r="C2020" s="77" t="s">
        <v>3961</v>
      </c>
      <c r="D2020" s="77" t="s">
        <v>3232</v>
      </c>
    </row>
    <row r="2021" spans="1:4">
      <c r="A2021" t="s">
        <v>3213</v>
      </c>
      <c r="B2021" t="s">
        <v>3342</v>
      </c>
      <c r="C2021" t="s">
        <v>3341</v>
      </c>
      <c r="D2021" t="s">
        <v>2257</v>
      </c>
    </row>
    <row r="2022" spans="1:4">
      <c r="A2022" s="77" t="s">
        <v>3213</v>
      </c>
      <c r="B2022" s="77" t="s">
        <v>4205</v>
      </c>
      <c r="C2022" s="77" t="s">
        <v>4204</v>
      </c>
      <c r="D2022" s="77"/>
    </row>
    <row r="2023" spans="1:4">
      <c r="A2023" t="s">
        <v>3213</v>
      </c>
      <c r="B2023" t="s">
        <v>3969</v>
      </c>
      <c r="C2023" t="s">
        <v>3970</v>
      </c>
      <c r="D2023" t="s">
        <v>3226</v>
      </c>
    </row>
    <row r="2024" spans="1:4">
      <c r="A2024" s="77" t="s">
        <v>3213</v>
      </c>
      <c r="B2024" s="77" t="s">
        <v>3971</v>
      </c>
      <c r="C2024" s="77" t="s">
        <v>3972</v>
      </c>
      <c r="D2024" s="77" t="s">
        <v>3746</v>
      </c>
    </row>
    <row r="2025" spans="1:4">
      <c r="A2025" t="s">
        <v>3213</v>
      </c>
      <c r="B2025" t="s">
        <v>3973</v>
      </c>
      <c r="C2025" t="s">
        <v>3974</v>
      </c>
      <c r="D2025" t="s">
        <v>3229</v>
      </c>
    </row>
    <row r="2026" spans="1:4">
      <c r="A2026" s="77" t="s">
        <v>3213</v>
      </c>
      <c r="B2026" s="77" t="s">
        <v>3975</v>
      </c>
      <c r="C2026" s="77" t="s">
        <v>3976</v>
      </c>
      <c r="D2026" s="77" t="s">
        <v>3330</v>
      </c>
    </row>
    <row r="2027" spans="1:4">
      <c r="A2027" t="s">
        <v>3213</v>
      </c>
      <c r="B2027" t="s">
        <v>3977</v>
      </c>
      <c r="C2027" t="s">
        <v>3976</v>
      </c>
      <c r="D2027" t="s">
        <v>3330</v>
      </c>
    </row>
    <row r="2028" spans="1:4">
      <c r="A2028" s="77" t="s">
        <v>3213</v>
      </c>
      <c r="B2028" s="77" t="s">
        <v>3546</v>
      </c>
      <c r="C2028" s="77" t="s">
        <v>3547</v>
      </c>
      <c r="D2028" s="77" t="s">
        <v>3229</v>
      </c>
    </row>
    <row r="2029" spans="1:4">
      <c r="A2029" t="s">
        <v>3213</v>
      </c>
      <c r="B2029" t="s">
        <v>3945</v>
      </c>
      <c r="C2029" t="s">
        <v>3944</v>
      </c>
      <c r="D2029" t="s">
        <v>3730</v>
      </c>
    </row>
    <row r="2030" spans="1:4">
      <c r="A2030" s="77" t="s">
        <v>3213</v>
      </c>
      <c r="B2030" s="77" t="s">
        <v>3458</v>
      </c>
      <c r="C2030" s="77" t="s">
        <v>3459</v>
      </c>
      <c r="D2030" s="77" t="s">
        <v>3730</v>
      </c>
    </row>
    <row r="2031" spans="1:4">
      <c r="A2031" t="s">
        <v>3213</v>
      </c>
      <c r="B2031" t="s">
        <v>3984</v>
      </c>
      <c r="C2031" t="s">
        <v>3985</v>
      </c>
      <c r="D2031" t="s">
        <v>3741</v>
      </c>
    </row>
    <row r="2032" spans="1:4">
      <c r="A2032" s="77" t="s">
        <v>3213</v>
      </c>
      <c r="B2032" s="77" t="s">
        <v>3986</v>
      </c>
      <c r="C2032" s="77" t="s">
        <v>3987</v>
      </c>
      <c r="D2032" s="77" t="s">
        <v>3229</v>
      </c>
    </row>
    <row r="2033" spans="1:4">
      <c r="A2033" t="s">
        <v>3213</v>
      </c>
      <c r="B2033" t="s">
        <v>3988</v>
      </c>
      <c r="C2033" t="s">
        <v>3985</v>
      </c>
      <c r="D2033" t="s">
        <v>3495</v>
      </c>
    </row>
    <row r="2034" spans="1:4">
      <c r="A2034" s="77" t="s">
        <v>3213</v>
      </c>
      <c r="B2034" s="77" t="s">
        <v>3990</v>
      </c>
      <c r="C2034" s="77" t="s">
        <v>3991</v>
      </c>
      <c r="D2034" s="77" t="s">
        <v>3253</v>
      </c>
    </row>
    <row r="2035" spans="1:4">
      <c r="A2035" t="s">
        <v>3213</v>
      </c>
      <c r="B2035" t="s">
        <v>3992</v>
      </c>
      <c r="C2035" t="s">
        <v>3993</v>
      </c>
      <c r="D2035" t="s">
        <v>2263</v>
      </c>
    </row>
    <row r="2036" spans="1:4">
      <c r="A2036" s="77" t="s">
        <v>3213</v>
      </c>
      <c r="B2036" s="77" t="s">
        <v>3427</v>
      </c>
      <c r="C2036" s="77" t="s">
        <v>3422</v>
      </c>
      <c r="D2036" s="77" t="s">
        <v>2257</v>
      </c>
    </row>
    <row r="2037" spans="1:4">
      <c r="A2037" t="s">
        <v>3213</v>
      </c>
      <c r="B2037" t="s">
        <v>3994</v>
      </c>
      <c r="C2037" t="s">
        <v>3995</v>
      </c>
      <c r="D2037" t="s">
        <v>3730</v>
      </c>
    </row>
    <row r="2038" spans="1:4">
      <c r="A2038" s="77" t="s">
        <v>3213</v>
      </c>
      <c r="B2038" s="77" t="s">
        <v>3998</v>
      </c>
      <c r="C2038" s="77" t="s">
        <v>3999</v>
      </c>
      <c r="D2038" s="77" t="s">
        <v>3722</v>
      </c>
    </row>
    <row r="2039" spans="1:4">
      <c r="A2039" t="s">
        <v>3213</v>
      </c>
      <c r="B2039" t="s">
        <v>4002</v>
      </c>
      <c r="C2039" t="s">
        <v>4003</v>
      </c>
      <c r="D2039" t="s">
        <v>3725</v>
      </c>
    </row>
    <row r="2040" spans="1:4">
      <c r="A2040" s="77" t="s">
        <v>3213</v>
      </c>
      <c r="B2040" s="77" t="s">
        <v>4004</v>
      </c>
      <c r="C2040" s="77" t="s">
        <v>4005</v>
      </c>
      <c r="D2040" s="77" t="s">
        <v>3253</v>
      </c>
    </row>
    <row r="2041" spans="1:4">
      <c r="A2041" t="s">
        <v>3213</v>
      </c>
      <c r="B2041" t="s">
        <v>3849</v>
      </c>
      <c r="C2041" t="s">
        <v>3850</v>
      </c>
      <c r="D2041" t="s">
        <v>3725</v>
      </c>
    </row>
    <row r="2042" spans="1:4">
      <c r="A2042" s="77" t="s">
        <v>3213</v>
      </c>
      <c r="B2042" s="77" t="s">
        <v>4006</v>
      </c>
      <c r="C2042" s="77" t="s">
        <v>4007</v>
      </c>
      <c r="D2042" s="77" t="s">
        <v>3221</v>
      </c>
    </row>
    <row r="2043" spans="1:4">
      <c r="A2043" t="s">
        <v>3213</v>
      </c>
      <c r="B2043" t="s">
        <v>4008</v>
      </c>
      <c r="C2043" t="s">
        <v>4009</v>
      </c>
      <c r="D2043" t="s">
        <v>3226</v>
      </c>
    </row>
    <row r="2044" spans="1:4">
      <c r="A2044" s="77" t="s">
        <v>3213</v>
      </c>
      <c r="B2044" s="77" t="s">
        <v>4012</v>
      </c>
      <c r="C2044" s="77" t="s">
        <v>4013</v>
      </c>
      <c r="D2044" s="77" t="s">
        <v>3737</v>
      </c>
    </row>
    <row r="2045" spans="1:4">
      <c r="A2045" t="s">
        <v>3213</v>
      </c>
      <c r="B2045" t="s">
        <v>3978</v>
      </c>
      <c r="C2045" t="s">
        <v>3979</v>
      </c>
      <c r="D2045" t="s">
        <v>3980</v>
      </c>
    </row>
    <row r="2046" spans="1:4">
      <c r="A2046" s="77" t="s">
        <v>3213</v>
      </c>
      <c r="B2046" s="77" t="s">
        <v>3981</v>
      </c>
      <c r="C2046" s="77" t="s">
        <v>3979</v>
      </c>
      <c r="D2046" s="77" t="s">
        <v>3982</v>
      </c>
    </row>
    <row r="2047" spans="1:4">
      <c r="A2047" t="s">
        <v>3213</v>
      </c>
      <c r="B2047" t="s">
        <v>3981</v>
      </c>
      <c r="C2047" t="s">
        <v>3983</v>
      </c>
    </row>
    <row r="2048" spans="1:4">
      <c r="A2048" s="77" t="s">
        <v>3213</v>
      </c>
      <c r="B2048" s="77" t="s">
        <v>3749</v>
      </c>
      <c r="C2048" s="77" t="s">
        <v>3750</v>
      </c>
      <c r="D2048" s="77" t="s">
        <v>3730</v>
      </c>
    </row>
    <row r="2049" spans="1:4">
      <c r="A2049" t="s">
        <v>3213</v>
      </c>
      <c r="B2049" t="s">
        <v>3789</v>
      </c>
      <c r="C2049" t="s">
        <v>3790</v>
      </c>
      <c r="D2049" t="s">
        <v>3221</v>
      </c>
    </row>
    <row r="2050" spans="1:4">
      <c r="A2050" s="77" t="s">
        <v>3213</v>
      </c>
      <c r="B2050" s="77" t="s">
        <v>4094</v>
      </c>
      <c r="C2050" s="77" t="s">
        <v>4087</v>
      </c>
      <c r="D2050" s="77" t="s">
        <v>3825</v>
      </c>
    </row>
    <row r="2051" spans="1:4">
      <c r="A2051" t="s">
        <v>3213</v>
      </c>
      <c r="B2051" t="s">
        <v>3950</v>
      </c>
      <c r="C2051" t="s">
        <v>3951</v>
      </c>
      <c r="D2051" t="s">
        <v>3221</v>
      </c>
    </row>
    <row r="2052" spans="1:4">
      <c r="A2052" s="77" t="s">
        <v>3213</v>
      </c>
      <c r="B2052" s="77" t="s">
        <v>3513</v>
      </c>
      <c r="C2052" s="77" t="s">
        <v>3514</v>
      </c>
      <c r="D2052" s="77" t="s">
        <v>3722</v>
      </c>
    </row>
    <row r="2053" spans="1:4">
      <c r="A2053" t="s">
        <v>3213</v>
      </c>
      <c r="B2053" t="s">
        <v>3500</v>
      </c>
      <c r="C2053" t="s">
        <v>3501</v>
      </c>
      <c r="D2053" t="s">
        <v>3742</v>
      </c>
    </row>
    <row r="2054" spans="1:4">
      <c r="A2054" s="77" t="s">
        <v>3213</v>
      </c>
      <c r="B2054" s="77" t="s">
        <v>3303</v>
      </c>
      <c r="C2054" s="77" t="s">
        <v>3304</v>
      </c>
      <c r="D2054" s="77" t="s">
        <v>3718</v>
      </c>
    </row>
    <row r="2055" spans="1:4">
      <c r="A2055" t="s">
        <v>3213</v>
      </c>
      <c r="B2055" t="s">
        <v>3317</v>
      </c>
      <c r="C2055" t="s">
        <v>3318</v>
      </c>
      <c r="D2055" t="s">
        <v>3722</v>
      </c>
    </row>
    <row r="2056" spans="1:4">
      <c r="A2056" s="77" t="s">
        <v>3213</v>
      </c>
      <c r="B2056" s="77" t="s">
        <v>3587</v>
      </c>
      <c r="C2056" s="77" t="s">
        <v>3586</v>
      </c>
      <c r="D2056" s="77" t="s">
        <v>3725</v>
      </c>
    </row>
    <row r="2057" spans="1:4">
      <c r="A2057" t="s">
        <v>3213</v>
      </c>
      <c r="B2057" t="s">
        <v>3934</v>
      </c>
      <c r="C2057" t="s">
        <v>3935</v>
      </c>
      <c r="D2057" t="s">
        <v>3737</v>
      </c>
    </row>
    <row r="2058" spans="1:4">
      <c r="A2058" s="77" t="s">
        <v>3213</v>
      </c>
      <c r="B2058" s="77" t="s">
        <v>3321</v>
      </c>
      <c r="C2058" s="77" t="s">
        <v>3320</v>
      </c>
      <c r="D2058" s="77" t="s">
        <v>3724</v>
      </c>
    </row>
    <row r="2059" spans="1:4">
      <c r="A2059" t="s">
        <v>3213</v>
      </c>
      <c r="B2059" t="s">
        <v>3678</v>
      </c>
      <c r="C2059" t="s">
        <v>3679</v>
      </c>
      <c r="D2059" t="s">
        <v>3221</v>
      </c>
    </row>
    <row r="2060" spans="1:4">
      <c r="A2060" s="77" t="s">
        <v>3213</v>
      </c>
      <c r="B2060" s="77" t="s">
        <v>3311</v>
      </c>
      <c r="C2060" s="77" t="s">
        <v>3309</v>
      </c>
      <c r="D2060" s="77" t="s">
        <v>3730</v>
      </c>
    </row>
    <row r="2061" spans="1:4">
      <c r="A2061" t="s">
        <v>3213</v>
      </c>
      <c r="B2061" t="s">
        <v>3890</v>
      </c>
      <c r="C2061" t="s">
        <v>3878</v>
      </c>
      <c r="D2061" t="s">
        <v>3879</v>
      </c>
    </row>
    <row r="2062" spans="1:4">
      <c r="A2062" s="77" t="s">
        <v>3213</v>
      </c>
      <c r="B2062" s="77" t="s">
        <v>3664</v>
      </c>
      <c r="C2062" s="77" t="s">
        <v>3663</v>
      </c>
      <c r="D2062" s="77" t="s">
        <v>3730</v>
      </c>
    </row>
    <row r="2063" spans="1:4">
      <c r="A2063" t="s">
        <v>3213</v>
      </c>
      <c r="B2063" t="s">
        <v>4183</v>
      </c>
      <c r="C2063" t="s">
        <v>4184</v>
      </c>
      <c r="D2063" t="s">
        <v>3726</v>
      </c>
    </row>
    <row r="2064" spans="1:4">
      <c r="A2064" s="77" t="s">
        <v>3213</v>
      </c>
      <c r="B2064" s="77" t="s">
        <v>3647</v>
      </c>
      <c r="C2064" s="77" t="s">
        <v>3648</v>
      </c>
      <c r="D2064" s="77" t="s">
        <v>1247</v>
      </c>
    </row>
    <row r="2065" spans="1:4">
      <c r="A2065" t="s">
        <v>3213</v>
      </c>
      <c r="B2065" t="s">
        <v>3649</v>
      </c>
      <c r="C2065" t="s">
        <v>3650</v>
      </c>
      <c r="D2065" t="s">
        <v>3229</v>
      </c>
    </row>
    <row r="2066" spans="1:4">
      <c r="A2066" s="77" t="s">
        <v>3213</v>
      </c>
      <c r="B2066" s="77" t="s">
        <v>3540</v>
      </c>
      <c r="C2066" s="77" t="s">
        <v>3541</v>
      </c>
      <c r="D2066" s="77" t="s">
        <v>3718</v>
      </c>
    </row>
    <row r="2067" spans="1:4">
      <c r="A2067" t="s">
        <v>3213</v>
      </c>
      <c r="B2067" t="s">
        <v>3259</v>
      </c>
      <c r="C2067" t="s">
        <v>3255</v>
      </c>
      <c r="D2067" t="s">
        <v>3260</v>
      </c>
    </row>
    <row r="2068" spans="1:4">
      <c r="A2068" s="77" t="s">
        <v>3213</v>
      </c>
      <c r="B2068" s="77" t="s">
        <v>4016</v>
      </c>
      <c r="C2068" s="77" t="s">
        <v>4017</v>
      </c>
      <c r="D2068" s="77" t="s">
        <v>3229</v>
      </c>
    </row>
    <row r="2069" spans="1:4">
      <c r="A2069" t="s">
        <v>3213</v>
      </c>
      <c r="B2069" t="s">
        <v>4018</v>
      </c>
      <c r="C2069" t="s">
        <v>4015</v>
      </c>
      <c r="D2069" t="s">
        <v>3330</v>
      </c>
    </row>
    <row r="2070" spans="1:4">
      <c r="A2070" s="77" t="s">
        <v>3213</v>
      </c>
      <c r="B2070" s="77" t="s">
        <v>4019</v>
      </c>
      <c r="C2070" s="77" t="s">
        <v>4015</v>
      </c>
      <c r="D2070" s="77" t="s">
        <v>3818</v>
      </c>
    </row>
    <row r="2071" spans="1:4">
      <c r="A2071" t="s">
        <v>3213</v>
      </c>
      <c r="B2071" t="s">
        <v>4024</v>
      </c>
      <c r="C2071" t="s">
        <v>4025</v>
      </c>
      <c r="D2071" t="s">
        <v>3725</v>
      </c>
    </row>
    <row r="2072" spans="1:4">
      <c r="A2072" s="77" t="s">
        <v>3213</v>
      </c>
      <c r="B2072" s="77" t="s">
        <v>4026</v>
      </c>
      <c r="C2072" s="77" t="s">
        <v>4027</v>
      </c>
      <c r="D2072" s="77" t="s">
        <v>3718</v>
      </c>
    </row>
    <row r="2073" spans="1:4">
      <c r="A2073" t="s">
        <v>3213</v>
      </c>
      <c r="B2073" t="s">
        <v>4028</v>
      </c>
      <c r="C2073" t="s">
        <v>4029</v>
      </c>
      <c r="D2073" t="s">
        <v>4030</v>
      </c>
    </row>
    <row r="2074" spans="1:4">
      <c r="A2074" s="77" t="s">
        <v>3213</v>
      </c>
      <c r="B2074" s="77" t="s">
        <v>4031</v>
      </c>
      <c r="C2074" s="77" t="s">
        <v>4032</v>
      </c>
      <c r="D2074" s="77" t="s">
        <v>3736</v>
      </c>
    </row>
    <row r="2075" spans="1:4">
      <c r="A2075" t="s">
        <v>3213</v>
      </c>
      <c r="B2075" t="s">
        <v>4035</v>
      </c>
      <c r="C2075" t="s">
        <v>4036</v>
      </c>
      <c r="D2075" t="s">
        <v>3721</v>
      </c>
    </row>
    <row r="2076" spans="1:4">
      <c r="A2076" s="77" t="s">
        <v>3213</v>
      </c>
      <c r="B2076" s="77" t="s">
        <v>4039</v>
      </c>
      <c r="C2076" s="77" t="s">
        <v>4037</v>
      </c>
      <c r="D2076" s="77" t="s">
        <v>3734</v>
      </c>
    </row>
    <row r="2077" spans="1:4">
      <c r="A2077" t="s">
        <v>3213</v>
      </c>
      <c r="B2077" t="s">
        <v>4040</v>
      </c>
      <c r="C2077" t="s">
        <v>4041</v>
      </c>
      <c r="D2077" t="s">
        <v>3226</v>
      </c>
    </row>
    <row r="2078" spans="1:4">
      <c r="A2078" s="77" t="s">
        <v>3213</v>
      </c>
      <c r="B2078" s="77" t="s">
        <v>4042</v>
      </c>
      <c r="C2078" s="77" t="s">
        <v>4043</v>
      </c>
      <c r="D2078" s="77" t="s">
        <v>3229</v>
      </c>
    </row>
    <row r="2079" spans="1:4">
      <c r="A2079" t="s">
        <v>3213</v>
      </c>
      <c r="B2079" t="s">
        <v>4044</v>
      </c>
      <c r="C2079" t="s">
        <v>4045</v>
      </c>
      <c r="D2079" t="s">
        <v>3731</v>
      </c>
    </row>
    <row r="2080" spans="1:4">
      <c r="A2080" s="77" t="s">
        <v>3213</v>
      </c>
      <c r="B2080" s="77" t="s">
        <v>4046</v>
      </c>
      <c r="C2080" s="77" t="s">
        <v>4047</v>
      </c>
      <c r="D2080" s="77" t="s">
        <v>3724</v>
      </c>
    </row>
    <row r="2081" spans="1:4">
      <c r="A2081" t="s">
        <v>3213</v>
      </c>
      <c r="B2081" t="s">
        <v>4050</v>
      </c>
      <c r="C2081" t="s">
        <v>4051</v>
      </c>
      <c r="D2081" t="s">
        <v>3229</v>
      </c>
    </row>
    <row r="2082" spans="1:4">
      <c r="A2082" s="77" t="s">
        <v>3213</v>
      </c>
      <c r="B2082" s="77" t="s">
        <v>4052</v>
      </c>
      <c r="C2082" s="77" t="s">
        <v>4049</v>
      </c>
      <c r="D2082" s="77" t="s">
        <v>3330</v>
      </c>
    </row>
    <row r="2083" spans="1:4">
      <c r="A2083" t="s">
        <v>3213</v>
      </c>
      <c r="B2083" t="s">
        <v>4055</v>
      </c>
      <c r="C2083" t="s">
        <v>4056</v>
      </c>
      <c r="D2083" t="s">
        <v>3718</v>
      </c>
    </row>
    <row r="2084" spans="1:4">
      <c r="A2084" s="77" t="s">
        <v>3213</v>
      </c>
      <c r="B2084" s="77" t="s">
        <v>4057</v>
      </c>
      <c r="C2084" s="77" t="s">
        <v>4058</v>
      </c>
      <c r="D2084" s="77" t="s">
        <v>3760</v>
      </c>
    </row>
    <row r="2085" spans="1:4">
      <c r="A2085" t="s">
        <v>3213</v>
      </c>
      <c r="B2085" t="s">
        <v>4059</v>
      </c>
      <c r="C2085" t="s">
        <v>4058</v>
      </c>
      <c r="D2085" t="s">
        <v>3495</v>
      </c>
    </row>
    <row r="2086" spans="1:4">
      <c r="A2086" s="77" t="s">
        <v>3213</v>
      </c>
      <c r="B2086" s="77" t="s">
        <v>3503</v>
      </c>
      <c r="C2086" s="77" t="s">
        <v>3504</v>
      </c>
      <c r="D2086" s="77" t="s">
        <v>3732</v>
      </c>
    </row>
    <row r="2087" spans="1:4">
      <c r="A2087" t="s">
        <v>3213</v>
      </c>
      <c r="B2087" t="s">
        <v>4062</v>
      </c>
      <c r="C2087" t="s">
        <v>4063</v>
      </c>
      <c r="D2087" t="s">
        <v>3229</v>
      </c>
    </row>
    <row r="2088" spans="1:4">
      <c r="A2088" s="77" t="s">
        <v>3213</v>
      </c>
      <c r="B2088" s="77" t="s">
        <v>4064</v>
      </c>
      <c r="C2088" s="77" t="s">
        <v>4065</v>
      </c>
      <c r="D2088" s="77" t="s">
        <v>4066</v>
      </c>
    </row>
    <row r="2089" spans="1:4">
      <c r="A2089" t="s">
        <v>3213</v>
      </c>
      <c r="B2089" t="s">
        <v>3486</v>
      </c>
      <c r="C2089" t="s">
        <v>3485</v>
      </c>
      <c r="D2089" t="s">
        <v>3330</v>
      </c>
    </row>
    <row r="2090" spans="1:4">
      <c r="A2090" s="77" t="s">
        <v>3213</v>
      </c>
      <c r="B2090" s="77" t="s">
        <v>3808</v>
      </c>
      <c r="C2090" s="77" t="s">
        <v>3809</v>
      </c>
      <c r="D2090" s="77" t="s">
        <v>3724</v>
      </c>
    </row>
    <row r="2091" spans="1:4">
      <c r="A2091" t="s">
        <v>3213</v>
      </c>
      <c r="B2091" t="s">
        <v>3487</v>
      </c>
      <c r="C2091" t="s">
        <v>3485</v>
      </c>
    </row>
    <row r="2092" spans="1:4">
      <c r="A2092" s="77" t="s">
        <v>3213</v>
      </c>
      <c r="B2092" s="77" t="s">
        <v>4072</v>
      </c>
      <c r="C2092" s="77" t="s">
        <v>4073</v>
      </c>
      <c r="D2092" s="77" t="s">
        <v>3725</v>
      </c>
    </row>
    <row r="2093" spans="1:4">
      <c r="A2093" t="s">
        <v>3213</v>
      </c>
      <c r="B2093" t="s">
        <v>4074</v>
      </c>
      <c r="C2093" t="s">
        <v>4075</v>
      </c>
    </row>
    <row r="2094" spans="1:4">
      <c r="A2094" s="77" t="s">
        <v>3213</v>
      </c>
      <c r="B2094" s="77" t="s">
        <v>4125</v>
      </c>
      <c r="C2094" s="77" t="s">
        <v>4115</v>
      </c>
      <c r="D2094" s="77" t="s">
        <v>3741</v>
      </c>
    </row>
    <row r="2095" spans="1:4">
      <c r="A2095" t="s">
        <v>3213</v>
      </c>
      <c r="B2095" t="s">
        <v>4076</v>
      </c>
      <c r="C2095" t="s">
        <v>4077</v>
      </c>
      <c r="D2095" t="s">
        <v>3723</v>
      </c>
    </row>
    <row r="2096" spans="1:4">
      <c r="A2096" s="77" t="s">
        <v>3213</v>
      </c>
      <c r="B2096" s="77" t="s">
        <v>3805</v>
      </c>
      <c r="C2096" s="77" t="s">
        <v>3806</v>
      </c>
      <c r="D2096" s="77" t="s">
        <v>3807</v>
      </c>
    </row>
    <row r="2097" spans="1:4">
      <c r="A2097" t="s">
        <v>3213</v>
      </c>
      <c r="B2097" t="s">
        <v>4078</v>
      </c>
      <c r="C2097" t="s">
        <v>4079</v>
      </c>
      <c r="D2097" t="s">
        <v>3253</v>
      </c>
    </row>
    <row r="2098" spans="1:4">
      <c r="A2098" s="77" t="s">
        <v>3213</v>
      </c>
      <c r="B2098" s="77" t="s">
        <v>4080</v>
      </c>
      <c r="C2098" s="77" t="s">
        <v>4081</v>
      </c>
      <c r="D2098" s="77" t="s">
        <v>3718</v>
      </c>
    </row>
    <row r="2099" spans="1:4">
      <c r="A2099" t="s">
        <v>3213</v>
      </c>
      <c r="B2099" t="s">
        <v>4084</v>
      </c>
      <c r="C2099" t="s">
        <v>4085</v>
      </c>
      <c r="D2099" t="s">
        <v>3735</v>
      </c>
    </row>
    <row r="2100" spans="1:4">
      <c r="A2100" s="77" t="s">
        <v>3213</v>
      </c>
      <c r="B2100" s="77" t="s">
        <v>4095</v>
      </c>
      <c r="C2100" s="77" t="s">
        <v>4087</v>
      </c>
      <c r="D2100" s="77" t="s">
        <v>3825</v>
      </c>
    </row>
    <row r="2101" spans="1:4">
      <c r="A2101" t="s">
        <v>3213</v>
      </c>
      <c r="B2101" t="s">
        <v>4096</v>
      </c>
      <c r="C2101" t="s">
        <v>4087</v>
      </c>
      <c r="D2101" t="s">
        <v>3825</v>
      </c>
    </row>
    <row r="2102" spans="1:4">
      <c r="A2102" s="77" t="s">
        <v>3213</v>
      </c>
      <c r="B2102" s="77" t="s">
        <v>4097</v>
      </c>
      <c r="C2102" s="77" t="s">
        <v>4098</v>
      </c>
      <c r="D2102" s="77"/>
    </row>
    <row r="2103" spans="1:4">
      <c r="A2103" t="s">
        <v>3213</v>
      </c>
      <c r="B2103" t="s">
        <v>4099</v>
      </c>
      <c r="C2103" t="s">
        <v>4087</v>
      </c>
      <c r="D2103" t="s">
        <v>4100</v>
      </c>
    </row>
    <row r="2104" spans="1:4">
      <c r="A2104" s="77" t="s">
        <v>3213</v>
      </c>
      <c r="B2104" s="77" t="s">
        <v>4101</v>
      </c>
      <c r="C2104" s="77" t="s">
        <v>4098</v>
      </c>
      <c r="D2104" s="77"/>
    </row>
    <row r="2105" spans="1:4">
      <c r="A2105" t="s">
        <v>3213</v>
      </c>
      <c r="B2105" t="s">
        <v>4106</v>
      </c>
      <c r="C2105" t="s">
        <v>4107</v>
      </c>
      <c r="D2105" t="s">
        <v>4108</v>
      </c>
    </row>
    <row r="2106" spans="1:4">
      <c r="A2106" s="77" t="s">
        <v>3213</v>
      </c>
      <c r="B2106" s="77" t="s">
        <v>4109</v>
      </c>
      <c r="C2106" s="77" t="s">
        <v>4110</v>
      </c>
      <c r="D2106" s="77" t="s">
        <v>3387</v>
      </c>
    </row>
    <row r="2107" spans="1:4">
      <c r="A2107" t="s">
        <v>3213</v>
      </c>
      <c r="B2107" t="s">
        <v>4111</v>
      </c>
      <c r="C2107" t="s">
        <v>4112</v>
      </c>
      <c r="D2107" t="s">
        <v>4113</v>
      </c>
    </row>
    <row r="2108" spans="1:4">
      <c r="A2108" s="77" t="s">
        <v>3213</v>
      </c>
      <c r="B2108" s="77" t="s">
        <v>4126</v>
      </c>
      <c r="C2108" s="77" t="s">
        <v>4115</v>
      </c>
      <c r="D2108" s="77" t="s">
        <v>3495</v>
      </c>
    </row>
    <row r="2109" spans="1:4">
      <c r="A2109" t="s">
        <v>3213</v>
      </c>
      <c r="B2109" t="s">
        <v>4127</v>
      </c>
      <c r="C2109" t="s">
        <v>4115</v>
      </c>
      <c r="D2109" t="s">
        <v>3495</v>
      </c>
    </row>
    <row r="2110" spans="1:4">
      <c r="A2110" s="77" t="s">
        <v>3213</v>
      </c>
      <c r="B2110" s="77" t="s">
        <v>4127</v>
      </c>
      <c r="C2110" s="77" t="s">
        <v>4124</v>
      </c>
      <c r="D2110" s="77" t="s">
        <v>3229</v>
      </c>
    </row>
    <row r="2111" spans="1:4">
      <c r="A2111" t="s">
        <v>3213</v>
      </c>
      <c r="B2111" t="s">
        <v>3842</v>
      </c>
      <c r="C2111" t="s">
        <v>3836</v>
      </c>
      <c r="D2111" t="s">
        <v>3495</v>
      </c>
    </row>
    <row r="2112" spans="1:4">
      <c r="A2112" s="77" t="s">
        <v>3213</v>
      </c>
      <c r="B2112" s="77" t="s">
        <v>4128</v>
      </c>
      <c r="C2112" s="77" t="s">
        <v>4115</v>
      </c>
      <c r="D2112" s="77" t="s">
        <v>3495</v>
      </c>
    </row>
    <row r="2113" spans="1:4">
      <c r="A2113" t="s">
        <v>3213</v>
      </c>
      <c r="B2113" t="s">
        <v>4221</v>
      </c>
      <c r="C2113" t="s">
        <v>4220</v>
      </c>
      <c r="D2113" t="s">
        <v>3495</v>
      </c>
    </row>
    <row r="2114" spans="1:4">
      <c r="A2114" s="77" t="s">
        <v>3213</v>
      </c>
      <c r="B2114" s="77" t="s">
        <v>4129</v>
      </c>
      <c r="C2114" s="77" t="s">
        <v>4115</v>
      </c>
      <c r="D2114" s="77" t="s">
        <v>3495</v>
      </c>
    </row>
    <row r="2115" spans="1:4">
      <c r="A2115" t="s">
        <v>3213</v>
      </c>
      <c r="B2115" t="s">
        <v>4130</v>
      </c>
      <c r="C2115" t="s">
        <v>4124</v>
      </c>
      <c r="D2115" t="s">
        <v>3229</v>
      </c>
    </row>
    <row r="2116" spans="1:4">
      <c r="A2116" s="77" t="s">
        <v>3213</v>
      </c>
      <c r="B2116" s="77" t="s">
        <v>4131</v>
      </c>
      <c r="C2116" s="77" t="s">
        <v>4115</v>
      </c>
      <c r="D2116" s="77" t="s">
        <v>3495</v>
      </c>
    </row>
    <row r="2117" spans="1:4">
      <c r="A2117" t="s">
        <v>3213</v>
      </c>
      <c r="B2117" t="s">
        <v>4132</v>
      </c>
      <c r="C2117" t="s">
        <v>4115</v>
      </c>
      <c r="D2117" t="s">
        <v>3495</v>
      </c>
    </row>
    <row r="2118" spans="1:4">
      <c r="A2118" s="77" t="s">
        <v>3213</v>
      </c>
      <c r="B2118" s="77" t="s">
        <v>4133</v>
      </c>
      <c r="C2118" s="77" t="s">
        <v>4115</v>
      </c>
      <c r="D2118" s="77" t="s">
        <v>3495</v>
      </c>
    </row>
    <row r="2119" spans="1:4">
      <c r="A2119" t="s">
        <v>3213</v>
      </c>
      <c r="B2119" t="s">
        <v>3775</v>
      </c>
      <c r="C2119" t="s">
        <v>3759</v>
      </c>
      <c r="D2119" t="s">
        <v>3495</v>
      </c>
    </row>
    <row r="2120" spans="1:4">
      <c r="A2120" s="77" t="s">
        <v>3213</v>
      </c>
      <c r="B2120" s="77" t="s">
        <v>4134</v>
      </c>
      <c r="C2120" s="77" t="s">
        <v>4115</v>
      </c>
      <c r="D2120" s="77" t="s">
        <v>3495</v>
      </c>
    </row>
    <row r="2121" spans="1:4">
      <c r="A2121" t="s">
        <v>3213</v>
      </c>
      <c r="B2121" t="s">
        <v>4135</v>
      </c>
      <c r="C2121" t="s">
        <v>4115</v>
      </c>
      <c r="D2121" t="s">
        <v>3495</v>
      </c>
    </row>
    <row r="2122" spans="1:4">
      <c r="A2122" s="77" t="s">
        <v>3213</v>
      </c>
      <c r="B2122" s="77" t="s">
        <v>4137</v>
      </c>
      <c r="C2122" s="77" t="s">
        <v>4115</v>
      </c>
      <c r="D2122" s="77" t="s">
        <v>3495</v>
      </c>
    </row>
    <row r="2123" spans="1:4">
      <c r="A2123" t="s">
        <v>3213</v>
      </c>
      <c r="B2123" t="s">
        <v>4136</v>
      </c>
      <c r="C2123" t="s">
        <v>4115</v>
      </c>
      <c r="D2123" t="s">
        <v>3495</v>
      </c>
    </row>
    <row r="2124" spans="1:4">
      <c r="A2124" s="77" t="s">
        <v>3213</v>
      </c>
      <c r="B2124" s="77" t="s">
        <v>4138</v>
      </c>
      <c r="C2124" s="77" t="s">
        <v>4115</v>
      </c>
      <c r="D2124" s="77" t="s">
        <v>3495</v>
      </c>
    </row>
    <row r="2125" spans="1:4">
      <c r="A2125" t="s">
        <v>3213</v>
      </c>
      <c r="B2125" t="s">
        <v>3896</v>
      </c>
      <c r="C2125" t="s">
        <v>3895</v>
      </c>
      <c r="D2125" t="s">
        <v>3730</v>
      </c>
    </row>
    <row r="2126" spans="1:4">
      <c r="A2126" s="77" t="s">
        <v>3213</v>
      </c>
      <c r="B2126" s="77" t="s">
        <v>4148</v>
      </c>
      <c r="C2126" s="77" t="s">
        <v>4149</v>
      </c>
      <c r="D2126" s="77" t="s">
        <v>3721</v>
      </c>
    </row>
    <row r="2127" spans="1:4">
      <c r="A2127" t="s">
        <v>3213</v>
      </c>
      <c r="B2127" t="s">
        <v>4020</v>
      </c>
      <c r="C2127" t="s">
        <v>4021</v>
      </c>
      <c r="D2127" t="s">
        <v>3229</v>
      </c>
    </row>
    <row r="2128" spans="1:4">
      <c r="A2128" s="77" t="s">
        <v>3213</v>
      </c>
      <c r="B2128" s="77" t="s">
        <v>4022</v>
      </c>
      <c r="C2128" s="77" t="s">
        <v>4023</v>
      </c>
      <c r="D2128" s="77" t="s">
        <v>3725</v>
      </c>
    </row>
    <row r="2129" spans="1:4">
      <c r="A2129" t="s">
        <v>3213</v>
      </c>
      <c r="B2129" t="s">
        <v>3368</v>
      </c>
      <c r="C2129" t="s">
        <v>3369</v>
      </c>
      <c r="D2129" t="s">
        <v>2257</v>
      </c>
    </row>
    <row r="2130" spans="1:4">
      <c r="A2130" s="77" t="s">
        <v>3213</v>
      </c>
      <c r="B2130" s="77" t="s">
        <v>3632</v>
      </c>
      <c r="C2130" s="77" t="s">
        <v>3633</v>
      </c>
      <c r="D2130" s="77" t="s">
        <v>3745</v>
      </c>
    </row>
    <row r="2131" spans="1:4">
      <c r="A2131" t="s">
        <v>3213</v>
      </c>
      <c r="B2131" t="s">
        <v>3959</v>
      </c>
      <c r="C2131" t="s">
        <v>3957</v>
      </c>
      <c r="D2131" t="s">
        <v>2257</v>
      </c>
    </row>
    <row r="2132" spans="1:4">
      <c r="A2132" s="77" t="s">
        <v>3213</v>
      </c>
      <c r="B2132" s="77" t="s">
        <v>3461</v>
      </c>
      <c r="C2132" s="77" t="s">
        <v>3462</v>
      </c>
      <c r="D2132" s="77" t="s">
        <v>3724</v>
      </c>
    </row>
    <row r="2133" spans="1:4">
      <c r="A2133" t="s">
        <v>3213</v>
      </c>
      <c r="B2133" t="s">
        <v>3280</v>
      </c>
      <c r="C2133" t="s">
        <v>3281</v>
      </c>
      <c r="D2133" t="s">
        <v>3243</v>
      </c>
    </row>
    <row r="2134" spans="1:4">
      <c r="A2134" s="77" t="s">
        <v>3213</v>
      </c>
      <c r="B2134" s="77" t="s">
        <v>4156</v>
      </c>
      <c r="C2134" s="77" t="s">
        <v>4157</v>
      </c>
      <c r="D2134" s="77" t="s">
        <v>3229</v>
      </c>
    </row>
    <row r="2135" spans="1:4">
      <c r="A2135" t="s">
        <v>3213</v>
      </c>
      <c r="B2135" t="s">
        <v>4158</v>
      </c>
      <c r="C2135" t="s">
        <v>4159</v>
      </c>
      <c r="D2135" t="s">
        <v>3490</v>
      </c>
    </row>
    <row r="2136" spans="1:4">
      <c r="A2136" s="77" t="s">
        <v>3213</v>
      </c>
      <c r="B2136" s="77" t="s">
        <v>4160</v>
      </c>
      <c r="C2136" s="77" t="s">
        <v>4159</v>
      </c>
      <c r="D2136" s="77" t="s">
        <v>3495</v>
      </c>
    </row>
    <row r="2137" spans="1:4">
      <c r="A2137" t="s">
        <v>3213</v>
      </c>
      <c r="B2137" t="s">
        <v>4161</v>
      </c>
      <c r="C2137" t="s">
        <v>4159</v>
      </c>
      <c r="D2137" t="s">
        <v>3495</v>
      </c>
    </row>
    <row r="2138" spans="1:4">
      <c r="A2138" s="77" t="s">
        <v>3213</v>
      </c>
      <c r="B2138" s="77" t="s">
        <v>4162</v>
      </c>
      <c r="C2138" s="77" t="s">
        <v>4159</v>
      </c>
      <c r="D2138" s="77" t="s">
        <v>3741</v>
      </c>
    </row>
    <row r="2139" spans="1:4">
      <c r="A2139" t="s">
        <v>3213</v>
      </c>
      <c r="B2139" t="s">
        <v>4163</v>
      </c>
      <c r="C2139" t="s">
        <v>4164</v>
      </c>
    </row>
    <row r="2140" spans="1:4">
      <c r="A2140" s="77" t="s">
        <v>3213</v>
      </c>
      <c r="B2140" s="77" t="s">
        <v>4139</v>
      </c>
      <c r="C2140" s="77" t="s">
        <v>4115</v>
      </c>
      <c r="D2140" s="77" t="s">
        <v>3741</v>
      </c>
    </row>
    <row r="2141" spans="1:4">
      <c r="A2141" t="s">
        <v>3213</v>
      </c>
      <c r="B2141" t="s">
        <v>4102</v>
      </c>
      <c r="C2141" t="s">
        <v>4087</v>
      </c>
      <c r="D2141" t="s">
        <v>3825</v>
      </c>
    </row>
    <row r="2142" spans="1:4">
      <c r="A2142" s="77" t="s">
        <v>3213</v>
      </c>
      <c r="B2142" s="77" t="s">
        <v>4165</v>
      </c>
      <c r="C2142" s="77" t="s">
        <v>4166</v>
      </c>
      <c r="D2142" s="77" t="s">
        <v>1247</v>
      </c>
    </row>
    <row r="2143" spans="1:4">
      <c r="A2143" t="s">
        <v>3213</v>
      </c>
      <c r="B2143" t="s">
        <v>4167</v>
      </c>
      <c r="C2143" t="s">
        <v>4168</v>
      </c>
      <c r="D2143" t="s">
        <v>3730</v>
      </c>
    </row>
    <row r="2144" spans="1:4">
      <c r="A2144" s="77" t="s">
        <v>3213</v>
      </c>
      <c r="B2144" s="77" t="s">
        <v>4169</v>
      </c>
      <c r="C2144" s="77" t="s">
        <v>4170</v>
      </c>
      <c r="D2144" s="77" t="s">
        <v>3718</v>
      </c>
    </row>
    <row r="2145" spans="1:4">
      <c r="A2145" t="s">
        <v>3213</v>
      </c>
      <c r="B2145" t="s">
        <v>4140</v>
      </c>
      <c r="C2145" t="s">
        <v>4115</v>
      </c>
      <c r="D2145" t="s">
        <v>3490</v>
      </c>
    </row>
    <row r="2146" spans="1:4">
      <c r="A2146" s="77" t="s">
        <v>3213</v>
      </c>
      <c r="B2146" s="77" t="s">
        <v>4171</v>
      </c>
      <c r="C2146" s="77" t="s">
        <v>4172</v>
      </c>
      <c r="D2146" s="77" t="s">
        <v>3722</v>
      </c>
    </row>
    <row r="2147" spans="1:4">
      <c r="A2147" t="s">
        <v>3213</v>
      </c>
      <c r="B2147" t="s">
        <v>4173</v>
      </c>
      <c r="C2147" t="s">
        <v>4174</v>
      </c>
      <c r="D2147" t="s">
        <v>3725</v>
      </c>
    </row>
    <row r="2148" spans="1:4">
      <c r="A2148" s="77" t="s">
        <v>3213</v>
      </c>
      <c r="B2148" s="77" t="s">
        <v>4175</v>
      </c>
      <c r="C2148" s="77" t="s">
        <v>4176</v>
      </c>
      <c r="D2148" s="77" t="s">
        <v>3229</v>
      </c>
    </row>
    <row r="2149" spans="1:4">
      <c r="A2149" t="s">
        <v>3213</v>
      </c>
      <c r="B2149" t="s">
        <v>4177</v>
      </c>
      <c r="C2149" t="s">
        <v>4178</v>
      </c>
      <c r="D2149" t="s">
        <v>3330</v>
      </c>
    </row>
    <row r="2150" spans="1:4">
      <c r="A2150" s="77" t="s">
        <v>3213</v>
      </c>
      <c r="B2150" s="77" t="s">
        <v>4181</v>
      </c>
      <c r="C2150" s="77" t="s">
        <v>4182</v>
      </c>
      <c r="D2150" s="77" t="s">
        <v>3387</v>
      </c>
    </row>
    <row r="2151" spans="1:4">
      <c r="A2151" t="s">
        <v>3213</v>
      </c>
      <c r="B2151" t="s">
        <v>4185</v>
      </c>
      <c r="C2151" t="s">
        <v>4184</v>
      </c>
      <c r="D2151" t="s">
        <v>3735</v>
      </c>
    </row>
    <row r="2152" spans="1:4">
      <c r="A2152" s="77" t="s">
        <v>3213</v>
      </c>
      <c r="B2152" s="77" t="s">
        <v>3374</v>
      </c>
      <c r="C2152" s="77" t="s">
        <v>3375</v>
      </c>
      <c r="D2152" s="77" t="s">
        <v>3734</v>
      </c>
    </row>
    <row r="2153" spans="1:4">
      <c r="A2153" t="s">
        <v>3213</v>
      </c>
      <c r="B2153" t="s">
        <v>4210</v>
      </c>
      <c r="C2153" t="s">
        <v>4211</v>
      </c>
      <c r="D2153" t="s">
        <v>3730</v>
      </c>
    </row>
    <row r="2154" spans="1:4">
      <c r="A2154" s="77" t="s">
        <v>3213</v>
      </c>
      <c r="B2154" s="77" t="s">
        <v>4103</v>
      </c>
      <c r="C2154" s="77" t="s">
        <v>4087</v>
      </c>
      <c r="D2154" s="77" t="s">
        <v>3825</v>
      </c>
    </row>
    <row r="2155" spans="1:4">
      <c r="A2155" t="s">
        <v>3213</v>
      </c>
      <c r="B2155" t="s">
        <v>3891</v>
      </c>
      <c r="C2155" t="s">
        <v>3878</v>
      </c>
      <c r="D2155" t="s">
        <v>3879</v>
      </c>
    </row>
    <row r="2156" spans="1:4">
      <c r="A2156" s="77" t="s">
        <v>3213</v>
      </c>
      <c r="B2156" s="77" t="s">
        <v>3460</v>
      </c>
      <c r="C2156" s="77" t="s">
        <v>3459</v>
      </c>
      <c r="D2156" s="77" t="s">
        <v>1247</v>
      </c>
    </row>
    <row r="2157" spans="1:4">
      <c r="A2157" t="s">
        <v>3213</v>
      </c>
      <c r="B2157" t="s">
        <v>3989</v>
      </c>
      <c r="C2157" t="s">
        <v>3985</v>
      </c>
      <c r="D2157" t="s">
        <v>3741</v>
      </c>
    </row>
    <row r="2158" spans="1:4">
      <c r="A2158" s="77" t="s">
        <v>3213</v>
      </c>
      <c r="B2158" s="77" t="s">
        <v>4010</v>
      </c>
      <c r="C2158" s="77" t="s">
        <v>4011</v>
      </c>
      <c r="D2158" s="77" t="s">
        <v>1247</v>
      </c>
    </row>
    <row r="2159" spans="1:4">
      <c r="A2159" t="s">
        <v>3213</v>
      </c>
      <c r="B2159" t="s">
        <v>3677</v>
      </c>
      <c r="C2159" t="s">
        <v>3669</v>
      </c>
      <c r="D2159" t="s">
        <v>3330</v>
      </c>
    </row>
    <row r="2160" spans="1:4">
      <c r="A2160" s="77" t="s">
        <v>3213</v>
      </c>
      <c r="B2160" s="77" t="s">
        <v>4186</v>
      </c>
      <c r="C2160" s="77" t="s">
        <v>4187</v>
      </c>
      <c r="D2160" s="77" t="s">
        <v>3718</v>
      </c>
    </row>
    <row r="2161" spans="1:4">
      <c r="A2161" t="s">
        <v>3213</v>
      </c>
      <c r="B2161" t="s">
        <v>3498</v>
      </c>
      <c r="C2161" t="s">
        <v>3489</v>
      </c>
      <c r="D2161" t="s">
        <v>3741</v>
      </c>
    </row>
    <row r="2162" spans="1:4">
      <c r="A2162" s="77" t="s">
        <v>3213</v>
      </c>
      <c r="B2162" s="77" t="s">
        <v>3282</v>
      </c>
      <c r="C2162" s="77" t="s">
        <v>3283</v>
      </c>
      <c r="D2162" s="77" t="s">
        <v>3284</v>
      </c>
    </row>
    <row r="2163" spans="1:4">
      <c r="A2163" t="s">
        <v>3213</v>
      </c>
      <c r="B2163" t="s">
        <v>4060</v>
      </c>
      <c r="C2163" t="s">
        <v>4061</v>
      </c>
      <c r="D2163" t="s">
        <v>3723</v>
      </c>
    </row>
    <row r="2164" spans="1:4">
      <c r="A2164" s="77" t="s">
        <v>3213</v>
      </c>
      <c r="B2164" s="77" t="s">
        <v>3406</v>
      </c>
      <c r="C2164" s="77" t="s">
        <v>3407</v>
      </c>
      <c r="D2164" s="77" t="s">
        <v>3229</v>
      </c>
    </row>
    <row r="2165" spans="1:4">
      <c r="A2165" t="s">
        <v>3213</v>
      </c>
      <c r="B2165" t="s">
        <v>4082</v>
      </c>
      <c r="C2165" t="s">
        <v>4083</v>
      </c>
      <c r="D2165" t="s">
        <v>3229</v>
      </c>
    </row>
    <row r="2166" spans="1:4">
      <c r="A2166" s="77" t="s">
        <v>3213</v>
      </c>
      <c r="B2166" s="77" t="s">
        <v>4141</v>
      </c>
      <c r="C2166" s="77" t="s">
        <v>4115</v>
      </c>
      <c r="D2166" s="77" t="s">
        <v>3495</v>
      </c>
    </row>
    <row r="2167" spans="1:4">
      <c r="A2167" t="s">
        <v>3213</v>
      </c>
      <c r="B2167" t="s">
        <v>4104</v>
      </c>
      <c r="C2167" t="s">
        <v>4087</v>
      </c>
      <c r="D2167" t="s">
        <v>3825</v>
      </c>
    </row>
    <row r="2168" spans="1:4">
      <c r="A2168" s="77" t="s">
        <v>3213</v>
      </c>
      <c r="B2168" s="77" t="s">
        <v>4105</v>
      </c>
      <c r="C2168" s="77" t="s">
        <v>4087</v>
      </c>
      <c r="D2168" s="77" t="s">
        <v>3825</v>
      </c>
    </row>
    <row r="2169" spans="1:4">
      <c r="A2169" t="s">
        <v>3213</v>
      </c>
      <c r="B2169" t="s">
        <v>4192</v>
      </c>
      <c r="C2169" t="s">
        <v>4191</v>
      </c>
      <c r="D2169" t="s">
        <v>3719</v>
      </c>
    </row>
    <row r="2170" spans="1:4">
      <c r="A2170" s="77" t="s">
        <v>3213</v>
      </c>
      <c r="B2170" s="77" t="s">
        <v>4193</v>
      </c>
      <c r="C2170" s="77" t="s">
        <v>4194</v>
      </c>
      <c r="D2170" s="77" t="s">
        <v>3229</v>
      </c>
    </row>
    <row r="2171" spans="1:4">
      <c r="A2171" t="s">
        <v>3213</v>
      </c>
      <c r="B2171" t="s">
        <v>4142</v>
      </c>
      <c r="C2171" t="s">
        <v>4115</v>
      </c>
      <c r="D2171" t="s">
        <v>3741</v>
      </c>
    </row>
    <row r="2172" spans="1:4">
      <c r="A2172" s="77" t="s">
        <v>3213</v>
      </c>
      <c r="B2172" s="77" t="s">
        <v>4199</v>
      </c>
      <c r="C2172" s="77" t="s">
        <v>4200</v>
      </c>
      <c r="D2172" s="77" t="s">
        <v>3229</v>
      </c>
    </row>
    <row r="2173" spans="1:4">
      <c r="A2173" t="s">
        <v>3213</v>
      </c>
      <c r="B2173" t="s">
        <v>4206</v>
      </c>
      <c r="C2173" t="s">
        <v>4204</v>
      </c>
    </row>
    <row r="2174" spans="1:4">
      <c r="A2174" s="77" t="s">
        <v>3213</v>
      </c>
      <c r="B2174" s="77" t="s">
        <v>4207</v>
      </c>
      <c r="C2174" s="77" t="s">
        <v>4204</v>
      </c>
      <c r="D2174" s="77" t="s">
        <v>3330</v>
      </c>
    </row>
    <row r="2175" spans="1:4">
      <c r="A2175" t="s">
        <v>3213</v>
      </c>
      <c r="B2175" t="s">
        <v>4208</v>
      </c>
      <c r="C2175" t="s">
        <v>4209</v>
      </c>
      <c r="D2175" t="s">
        <v>3229</v>
      </c>
    </row>
    <row r="2176" spans="1:4">
      <c r="A2176" s="77" t="s">
        <v>3213</v>
      </c>
      <c r="B2176" s="77" t="s">
        <v>4212</v>
      </c>
      <c r="C2176" s="77" t="s">
        <v>4211</v>
      </c>
      <c r="D2176" s="77" t="s">
        <v>3730</v>
      </c>
    </row>
    <row r="2177" spans="1:4">
      <c r="A2177" t="s">
        <v>3213</v>
      </c>
      <c r="B2177" t="s">
        <v>4213</v>
      </c>
      <c r="C2177" t="s">
        <v>4214</v>
      </c>
      <c r="D2177" t="s">
        <v>3330</v>
      </c>
    </row>
    <row r="2178" spans="1:4">
      <c r="A2178" s="77" t="s">
        <v>3213</v>
      </c>
      <c r="B2178" s="77" t="s">
        <v>4215</v>
      </c>
      <c r="C2178" s="77" t="s">
        <v>4216</v>
      </c>
      <c r="D2178" s="77" t="s">
        <v>3736</v>
      </c>
    </row>
    <row r="2179" spans="1:4">
      <c r="A2179" t="s">
        <v>3213</v>
      </c>
      <c r="B2179" t="s">
        <v>4217</v>
      </c>
      <c r="C2179" t="s">
        <v>4218</v>
      </c>
      <c r="D2179" t="s">
        <v>3732</v>
      </c>
    </row>
    <row r="2180" spans="1:4">
      <c r="A2180" s="77" t="s">
        <v>3213</v>
      </c>
      <c r="B2180" s="77" t="s">
        <v>3465</v>
      </c>
      <c r="C2180" s="77" t="s">
        <v>3466</v>
      </c>
      <c r="D2180" s="77" t="s">
        <v>3229</v>
      </c>
    </row>
    <row r="2181" spans="1:4">
      <c r="A2181" t="s">
        <v>3213</v>
      </c>
      <c r="B2181" t="s">
        <v>3467</v>
      </c>
      <c r="C2181" t="s">
        <v>3468</v>
      </c>
      <c r="D2181" t="s">
        <v>3731</v>
      </c>
    </row>
    <row r="2182" spans="1:4">
      <c r="A2182" s="77" t="s">
        <v>3213</v>
      </c>
      <c r="B2182" s="77" t="s">
        <v>4143</v>
      </c>
      <c r="C2182" s="77" t="s">
        <v>4115</v>
      </c>
      <c r="D2182" s="77" t="s">
        <v>3741</v>
      </c>
    </row>
    <row r="2183" spans="1:4">
      <c r="A2183" t="s">
        <v>3213</v>
      </c>
      <c r="B2183" t="s">
        <v>3815</v>
      </c>
      <c r="C2183" t="s">
        <v>3814</v>
      </c>
      <c r="D2183" t="s">
        <v>3726</v>
      </c>
    </row>
    <row r="2184" spans="1:4">
      <c r="A2184" s="77" t="s">
        <v>3213</v>
      </c>
      <c r="B2184" s="77" t="s">
        <v>4222</v>
      </c>
      <c r="C2184" s="77" t="s">
        <v>4223</v>
      </c>
      <c r="D2184" s="77" t="s">
        <v>3730</v>
      </c>
    </row>
    <row r="2185" spans="1:4">
      <c r="A2185" t="s">
        <v>8467</v>
      </c>
      <c r="B2185" t="s">
        <v>8468</v>
      </c>
      <c r="C2185" t="s">
        <v>8469</v>
      </c>
    </row>
    <row r="2186" spans="1:4">
      <c r="A2186" s="77" t="s">
        <v>8467</v>
      </c>
      <c r="B2186" s="77" t="s">
        <v>8470</v>
      </c>
      <c r="C2186" s="77" t="s">
        <v>8471</v>
      </c>
      <c r="D2186" s="77"/>
    </row>
    <row r="2187" spans="1:4">
      <c r="A2187" t="s">
        <v>8467</v>
      </c>
      <c r="B2187" t="s">
        <v>8472</v>
      </c>
      <c r="C2187" t="s">
        <v>8473</v>
      </c>
    </row>
    <row r="2188" spans="1:4">
      <c r="A2188" s="77" t="s">
        <v>8467</v>
      </c>
      <c r="B2188" s="77" t="s">
        <v>8476</v>
      </c>
      <c r="C2188" s="77" t="s">
        <v>8477</v>
      </c>
      <c r="D2188" s="77"/>
    </row>
    <row r="2189" spans="1:4">
      <c r="A2189" t="s">
        <v>8467</v>
      </c>
      <c r="B2189" t="s">
        <v>8474</v>
      </c>
      <c r="C2189" t="s">
        <v>8475</v>
      </c>
    </row>
    <row r="2190" spans="1:4">
      <c r="A2190" s="77" t="s">
        <v>8467</v>
      </c>
      <c r="B2190" s="77" t="s">
        <v>8478</v>
      </c>
      <c r="C2190" s="77" t="s">
        <v>8479</v>
      </c>
      <c r="D2190" s="77"/>
    </row>
    <row r="2191" spans="1:4">
      <c r="A2191" t="s">
        <v>8480</v>
      </c>
      <c r="B2191" t="s">
        <v>8506</v>
      </c>
      <c r="C2191" t="s">
        <v>8507</v>
      </c>
      <c r="D2191" t="s">
        <v>8383</v>
      </c>
    </row>
    <row r="2192" spans="1:4">
      <c r="A2192" s="77" t="s">
        <v>8480</v>
      </c>
      <c r="B2192" s="77" t="s">
        <v>8481</v>
      </c>
      <c r="C2192" s="77" t="s">
        <v>8482</v>
      </c>
      <c r="D2192" s="77" t="s">
        <v>8383</v>
      </c>
    </row>
    <row r="2193" spans="1:4">
      <c r="A2193" t="s">
        <v>8480</v>
      </c>
      <c r="B2193" t="s">
        <v>8538</v>
      </c>
      <c r="C2193" t="s">
        <v>8539</v>
      </c>
      <c r="D2193" t="s">
        <v>8383</v>
      </c>
    </row>
    <row r="2194" spans="1:4">
      <c r="A2194" s="77" t="s">
        <v>8480</v>
      </c>
      <c r="B2194" s="77" t="s">
        <v>8489</v>
      </c>
      <c r="C2194" s="77" t="s">
        <v>8490</v>
      </c>
      <c r="D2194" s="77" t="s">
        <v>8383</v>
      </c>
    </row>
    <row r="2195" spans="1:4">
      <c r="A2195" t="s">
        <v>8480</v>
      </c>
      <c r="B2195" t="s">
        <v>8497</v>
      </c>
      <c r="C2195" t="s">
        <v>8498</v>
      </c>
      <c r="D2195" t="s">
        <v>8499</v>
      </c>
    </row>
    <row r="2196" spans="1:4">
      <c r="A2196" s="77" t="s">
        <v>8480</v>
      </c>
      <c r="B2196" s="77" t="s">
        <v>8508</v>
      </c>
      <c r="C2196" s="77" t="s">
        <v>8509</v>
      </c>
      <c r="D2196" s="77" t="s">
        <v>8510</v>
      </c>
    </row>
    <row r="2197" spans="1:4">
      <c r="A2197" t="s">
        <v>8480</v>
      </c>
      <c r="B2197" t="s">
        <v>8540</v>
      </c>
      <c r="C2197" t="s">
        <v>8541</v>
      </c>
      <c r="D2197" t="s">
        <v>8593</v>
      </c>
    </row>
    <row r="2198" spans="1:4">
      <c r="A2198" s="77" t="s">
        <v>8480</v>
      </c>
      <c r="B2198" s="77" t="s">
        <v>8536</v>
      </c>
      <c r="C2198" s="77" t="s">
        <v>8537</v>
      </c>
      <c r="D2198" s="77" t="s">
        <v>8510</v>
      </c>
    </row>
    <row r="2199" spans="1:4">
      <c r="A2199" t="s">
        <v>8480</v>
      </c>
      <c r="B2199" t="s">
        <v>8545</v>
      </c>
      <c r="C2199" t="s">
        <v>8546</v>
      </c>
      <c r="D2199" t="s">
        <v>8383</v>
      </c>
    </row>
    <row r="2200" spans="1:4">
      <c r="A2200" s="77" t="s">
        <v>8480</v>
      </c>
      <c r="B2200" s="77" t="s">
        <v>8486</v>
      </c>
      <c r="C2200" s="77" t="s">
        <v>8487</v>
      </c>
      <c r="D2200" s="77" t="s">
        <v>8593</v>
      </c>
    </row>
    <row r="2201" spans="1:4">
      <c r="A2201" t="s">
        <v>8480</v>
      </c>
      <c r="B2201" t="s">
        <v>8511</v>
      </c>
      <c r="C2201" t="s">
        <v>8512</v>
      </c>
      <c r="D2201" t="s">
        <v>8383</v>
      </c>
    </row>
    <row r="2202" spans="1:4">
      <c r="A2202" s="77" t="s">
        <v>8480</v>
      </c>
      <c r="B2202" s="77" t="s">
        <v>8514</v>
      </c>
      <c r="C2202" s="77" t="s">
        <v>8515</v>
      </c>
      <c r="D2202" s="77" t="s">
        <v>8510</v>
      </c>
    </row>
    <row r="2203" spans="1:4">
      <c r="A2203" t="s">
        <v>8480</v>
      </c>
      <c r="B2203" t="s">
        <v>8516</v>
      </c>
      <c r="C2203" t="s">
        <v>8517</v>
      </c>
      <c r="D2203" t="s">
        <v>8518</v>
      </c>
    </row>
    <row r="2204" spans="1:4">
      <c r="A2204" s="77" t="s">
        <v>8480</v>
      </c>
      <c r="B2204" s="77" t="s">
        <v>8500</v>
      </c>
      <c r="C2204" s="77" t="s">
        <v>8501</v>
      </c>
      <c r="D2204" s="77" t="s">
        <v>7954</v>
      </c>
    </row>
    <row r="2205" spans="1:4">
      <c r="A2205" t="s">
        <v>8480</v>
      </c>
      <c r="B2205" t="s">
        <v>8523</v>
      </c>
      <c r="C2205" t="s">
        <v>8524</v>
      </c>
      <c r="D2205" t="s">
        <v>8510</v>
      </c>
    </row>
    <row r="2206" spans="1:4">
      <c r="A2206" s="77" t="s">
        <v>8480</v>
      </c>
      <c r="B2206" s="77" t="s">
        <v>8528</v>
      </c>
      <c r="C2206" s="77" t="s">
        <v>8529</v>
      </c>
      <c r="D2206" s="77" t="s">
        <v>7954</v>
      </c>
    </row>
    <row r="2207" spans="1:4">
      <c r="A2207" t="s">
        <v>8480</v>
      </c>
      <c r="B2207" t="s">
        <v>8530</v>
      </c>
      <c r="C2207" t="s">
        <v>8531</v>
      </c>
      <c r="D2207" t="s">
        <v>8593</v>
      </c>
    </row>
    <row r="2208" spans="1:4">
      <c r="A2208" s="77" t="s">
        <v>8480</v>
      </c>
      <c r="B2208" s="77" t="s">
        <v>8532</v>
      </c>
      <c r="C2208" s="77" t="s">
        <v>8533</v>
      </c>
      <c r="D2208" s="77" t="s">
        <v>8383</v>
      </c>
    </row>
    <row r="2209" spans="1:4">
      <c r="A2209" t="s">
        <v>8480</v>
      </c>
      <c r="B2209" t="s">
        <v>8534</v>
      </c>
      <c r="C2209" t="s">
        <v>8535</v>
      </c>
      <c r="D2209" t="s">
        <v>8383</v>
      </c>
    </row>
    <row r="2210" spans="1:4">
      <c r="A2210" s="77" t="s">
        <v>8480</v>
      </c>
      <c r="B2210" s="77" t="s">
        <v>8525</v>
      </c>
      <c r="C2210" s="77" t="s">
        <v>8526</v>
      </c>
      <c r="D2210" s="77" t="s">
        <v>8596</v>
      </c>
    </row>
    <row r="2211" spans="1:4">
      <c r="A2211" t="s">
        <v>8480</v>
      </c>
      <c r="B2211" t="s">
        <v>8542</v>
      </c>
      <c r="C2211" t="s">
        <v>8541</v>
      </c>
      <c r="D2211" t="s">
        <v>7954</v>
      </c>
    </row>
    <row r="2212" spans="1:4">
      <c r="A2212" s="77" t="s">
        <v>8480</v>
      </c>
      <c r="B2212" s="77" t="s">
        <v>8549</v>
      </c>
      <c r="C2212" s="77" t="s">
        <v>8550</v>
      </c>
      <c r="D2212" s="77" t="s">
        <v>8383</v>
      </c>
    </row>
    <row r="2213" spans="1:4">
      <c r="A2213" t="s">
        <v>8480</v>
      </c>
      <c r="B2213" t="s">
        <v>8495</v>
      </c>
      <c r="C2213" t="s">
        <v>8496</v>
      </c>
      <c r="D2213" t="s">
        <v>8595</v>
      </c>
    </row>
    <row r="2214" spans="1:4">
      <c r="A2214" s="77" t="s">
        <v>8480</v>
      </c>
      <c r="B2214" s="77" t="s">
        <v>8513</v>
      </c>
      <c r="C2214" s="77" t="s">
        <v>8512</v>
      </c>
      <c r="D2214" s="77"/>
    </row>
    <row r="2215" spans="1:4">
      <c r="A2215" t="s">
        <v>8480</v>
      </c>
      <c r="B2215" t="s">
        <v>8483</v>
      </c>
      <c r="C2215" t="s">
        <v>8482</v>
      </c>
    </row>
    <row r="2216" spans="1:4">
      <c r="A2216" s="77" t="s">
        <v>8480</v>
      </c>
      <c r="B2216" s="77" t="s">
        <v>8491</v>
      </c>
      <c r="C2216" s="77" t="s">
        <v>8492</v>
      </c>
      <c r="D2216" s="77" t="s">
        <v>8383</v>
      </c>
    </row>
    <row r="2217" spans="1:4">
      <c r="A2217" t="s">
        <v>8480</v>
      </c>
      <c r="B2217" t="s">
        <v>8547</v>
      </c>
      <c r="C2217" t="s">
        <v>8548</v>
      </c>
      <c r="D2217" t="s">
        <v>8383</v>
      </c>
    </row>
    <row r="2218" spans="1:4">
      <c r="A2218" s="77" t="s">
        <v>8480</v>
      </c>
      <c r="B2218" s="77" t="s">
        <v>8543</v>
      </c>
      <c r="C2218" s="77" t="s">
        <v>8544</v>
      </c>
      <c r="D2218" s="77" t="s">
        <v>8383</v>
      </c>
    </row>
    <row r="2219" spans="1:4">
      <c r="A2219" t="s">
        <v>8480</v>
      </c>
      <c r="B2219" t="s">
        <v>8484</v>
      </c>
      <c r="C2219" t="s">
        <v>8485</v>
      </c>
      <c r="D2219" t="s">
        <v>7939</v>
      </c>
    </row>
    <row r="2220" spans="1:4">
      <c r="A2220" s="77" t="s">
        <v>8480</v>
      </c>
      <c r="B2220" s="77" t="s">
        <v>8558</v>
      </c>
      <c r="C2220" s="77" t="s">
        <v>8559</v>
      </c>
      <c r="D2220" s="77" t="s">
        <v>7954</v>
      </c>
    </row>
    <row r="2221" spans="1:4">
      <c r="A2221" t="s">
        <v>8480</v>
      </c>
      <c r="B2221" t="s">
        <v>8527</v>
      </c>
      <c r="C2221" t="s">
        <v>8524</v>
      </c>
      <c r="D2221" t="s">
        <v>8593</v>
      </c>
    </row>
    <row r="2222" spans="1:4">
      <c r="A2222" s="77" t="s">
        <v>8480</v>
      </c>
      <c r="B2222" s="77" t="s">
        <v>8586</v>
      </c>
      <c r="C2222" s="77" t="s">
        <v>8587</v>
      </c>
      <c r="D2222" s="77" t="s">
        <v>8600</v>
      </c>
    </row>
    <row r="2223" spans="1:4">
      <c r="A2223" t="s">
        <v>8480</v>
      </c>
      <c r="B2223" t="s">
        <v>8488</v>
      </c>
      <c r="C2223" t="s">
        <v>8487</v>
      </c>
      <c r="D2223" t="s">
        <v>8594</v>
      </c>
    </row>
    <row r="2224" spans="1:4">
      <c r="A2224" s="77" t="s">
        <v>8480</v>
      </c>
      <c r="B2224" s="77" t="s">
        <v>8583</v>
      </c>
      <c r="C2224" s="77" t="s">
        <v>8584</v>
      </c>
      <c r="D2224" s="77" t="s">
        <v>6553</v>
      </c>
    </row>
    <row r="2225" spans="1:4">
      <c r="A2225" t="s">
        <v>8480</v>
      </c>
      <c r="B2225" t="s">
        <v>8504</v>
      </c>
      <c r="C2225" t="s">
        <v>8505</v>
      </c>
      <c r="D2225" t="s">
        <v>8383</v>
      </c>
    </row>
    <row r="2226" spans="1:4">
      <c r="A2226" s="77" t="s">
        <v>8480</v>
      </c>
      <c r="B2226" s="77" t="s">
        <v>8562</v>
      </c>
      <c r="C2226" s="77" t="s">
        <v>8563</v>
      </c>
      <c r="D2226" s="77" t="s">
        <v>8383</v>
      </c>
    </row>
    <row r="2227" spans="1:4">
      <c r="A2227" t="s">
        <v>8480</v>
      </c>
      <c r="B2227" t="s">
        <v>8551</v>
      </c>
      <c r="C2227" t="s">
        <v>8552</v>
      </c>
      <c r="D2227" t="s">
        <v>8383</v>
      </c>
    </row>
    <row r="2228" spans="1:4">
      <c r="A2228" s="77" t="s">
        <v>8480</v>
      </c>
      <c r="B2228" s="77" t="s">
        <v>8581</v>
      </c>
      <c r="C2228" s="77" t="s">
        <v>8582</v>
      </c>
      <c r="D2228" s="77" t="s">
        <v>7954</v>
      </c>
    </row>
    <row r="2229" spans="1:4">
      <c r="A2229" t="s">
        <v>8480</v>
      </c>
      <c r="B2229" t="s">
        <v>8564</v>
      </c>
      <c r="C2229" t="s">
        <v>8563</v>
      </c>
    </row>
    <row r="2230" spans="1:4">
      <c r="A2230" s="77" t="s">
        <v>8480</v>
      </c>
      <c r="B2230" s="77" t="s">
        <v>8566</v>
      </c>
      <c r="C2230" s="77" t="s">
        <v>8563</v>
      </c>
      <c r="D2230" s="77" t="s">
        <v>8383</v>
      </c>
    </row>
    <row r="2231" spans="1:4">
      <c r="A2231" t="s">
        <v>8480</v>
      </c>
      <c r="B2231" t="s">
        <v>8553</v>
      </c>
      <c r="C2231" t="s">
        <v>8552</v>
      </c>
      <c r="D2231" t="s">
        <v>8597</v>
      </c>
    </row>
    <row r="2232" spans="1:4">
      <c r="A2232" s="77" t="s">
        <v>8480</v>
      </c>
      <c r="B2232" s="77" t="s">
        <v>8567</v>
      </c>
      <c r="C2232" s="77" t="s">
        <v>8568</v>
      </c>
      <c r="D2232" s="77"/>
    </row>
    <row r="2233" spans="1:4">
      <c r="A2233" t="s">
        <v>8480</v>
      </c>
      <c r="B2233" t="s">
        <v>8569</v>
      </c>
      <c r="C2233" t="s">
        <v>8563</v>
      </c>
      <c r="D2233" t="s">
        <v>8383</v>
      </c>
    </row>
    <row r="2234" spans="1:4">
      <c r="A2234" s="77" t="s">
        <v>8480</v>
      </c>
      <c r="B2234" s="77" t="s">
        <v>8519</v>
      </c>
      <c r="C2234" s="77" t="s">
        <v>8520</v>
      </c>
      <c r="D2234" s="77" t="s">
        <v>8383</v>
      </c>
    </row>
    <row r="2235" spans="1:4">
      <c r="A2235" t="s">
        <v>8480</v>
      </c>
      <c r="B2235" t="s">
        <v>8570</v>
      </c>
      <c r="C2235" t="s">
        <v>8571</v>
      </c>
      <c r="D2235" t="s">
        <v>8510</v>
      </c>
    </row>
    <row r="2236" spans="1:4">
      <c r="A2236" s="77" t="s">
        <v>8480</v>
      </c>
      <c r="B2236" s="77" t="s">
        <v>8560</v>
      </c>
      <c r="C2236" s="77" t="s">
        <v>8559</v>
      </c>
      <c r="D2236" s="77" t="s">
        <v>8598</v>
      </c>
    </row>
    <row r="2237" spans="1:4">
      <c r="A2237" t="s">
        <v>8480</v>
      </c>
      <c r="B2237" t="s">
        <v>8575</v>
      </c>
      <c r="C2237" t="s">
        <v>8576</v>
      </c>
    </row>
    <row r="2238" spans="1:4">
      <c r="A2238" s="77" t="s">
        <v>8480</v>
      </c>
      <c r="B2238" s="77" t="s">
        <v>8493</v>
      </c>
      <c r="C2238" s="77" t="s">
        <v>8494</v>
      </c>
      <c r="D2238" s="77" t="s">
        <v>8383</v>
      </c>
    </row>
    <row r="2239" spans="1:4">
      <c r="A2239" t="s">
        <v>8480</v>
      </c>
      <c r="B2239" t="s">
        <v>8502</v>
      </c>
      <c r="C2239" t="s">
        <v>8503</v>
      </c>
      <c r="D2239" t="s">
        <v>8383</v>
      </c>
    </row>
    <row r="2240" spans="1:4">
      <c r="A2240" s="77" t="s">
        <v>8480</v>
      </c>
      <c r="B2240" s="77" t="s">
        <v>8577</v>
      </c>
      <c r="C2240" s="77" t="s">
        <v>8578</v>
      </c>
      <c r="D2240" s="77" t="s">
        <v>8383</v>
      </c>
    </row>
    <row r="2241" spans="1:4">
      <c r="A2241" t="s">
        <v>8480</v>
      </c>
      <c r="B2241" t="s">
        <v>8579</v>
      </c>
      <c r="C2241" t="s">
        <v>8580</v>
      </c>
      <c r="D2241" t="s">
        <v>8510</v>
      </c>
    </row>
    <row r="2242" spans="1:4">
      <c r="A2242" s="77" t="s">
        <v>8480</v>
      </c>
      <c r="B2242" s="77" t="s">
        <v>8588</v>
      </c>
      <c r="C2242" s="77" t="s">
        <v>8587</v>
      </c>
      <c r="D2242" s="77" t="s">
        <v>7954</v>
      </c>
    </row>
    <row r="2243" spans="1:4">
      <c r="A2243" t="s">
        <v>8480</v>
      </c>
      <c r="B2243" t="s">
        <v>8554</v>
      </c>
      <c r="C2243" t="s">
        <v>8555</v>
      </c>
      <c r="D2243" t="s">
        <v>7954</v>
      </c>
    </row>
    <row r="2244" spans="1:4">
      <c r="A2244" s="77" t="s">
        <v>8480</v>
      </c>
      <c r="B2244" s="77" t="s">
        <v>8556</v>
      </c>
      <c r="C2244" s="77" t="s">
        <v>8555</v>
      </c>
      <c r="D2244" s="77" t="s">
        <v>8557</v>
      </c>
    </row>
    <row r="2245" spans="1:4">
      <c r="A2245" t="s">
        <v>8480</v>
      </c>
      <c r="B2245" t="s">
        <v>8589</v>
      </c>
      <c r="C2245" t="s">
        <v>8587</v>
      </c>
      <c r="D2245" t="s">
        <v>8510</v>
      </c>
    </row>
    <row r="2246" spans="1:4">
      <c r="A2246" s="77" t="s">
        <v>8480</v>
      </c>
      <c r="B2246" s="77" t="s">
        <v>8590</v>
      </c>
      <c r="C2246" s="77" t="s">
        <v>8587</v>
      </c>
      <c r="D2246" s="77" t="s">
        <v>6553</v>
      </c>
    </row>
    <row r="2247" spans="1:4">
      <c r="A2247" t="s">
        <v>8480</v>
      </c>
      <c r="B2247" t="s">
        <v>8521</v>
      </c>
      <c r="C2247" t="s">
        <v>8522</v>
      </c>
      <c r="D2247" t="s">
        <v>8383</v>
      </c>
    </row>
    <row r="2248" spans="1:4">
      <c r="A2248" s="77" t="s">
        <v>8480</v>
      </c>
      <c r="B2248" s="77" t="s">
        <v>8572</v>
      </c>
      <c r="C2248" s="77" t="s">
        <v>8573</v>
      </c>
      <c r="D2248" s="77" t="s">
        <v>8510</v>
      </c>
    </row>
    <row r="2249" spans="1:4">
      <c r="A2249" t="s">
        <v>8480</v>
      </c>
      <c r="B2249" t="s">
        <v>8574</v>
      </c>
      <c r="C2249" t="s">
        <v>8573</v>
      </c>
      <c r="D2249" t="s">
        <v>8599</v>
      </c>
    </row>
    <row r="2250" spans="1:4">
      <c r="A2250" s="77" t="s">
        <v>8480</v>
      </c>
      <c r="B2250" s="77" t="s">
        <v>8585</v>
      </c>
      <c r="C2250" s="77" t="s">
        <v>8584</v>
      </c>
      <c r="D2250" s="77" t="s">
        <v>7954</v>
      </c>
    </row>
    <row r="2251" spans="1:4">
      <c r="A2251" t="s">
        <v>8480</v>
      </c>
      <c r="B2251" t="s">
        <v>8561</v>
      </c>
      <c r="C2251" t="s">
        <v>8559</v>
      </c>
      <c r="D2251" t="s">
        <v>7954</v>
      </c>
    </row>
    <row r="2252" spans="1:4">
      <c r="A2252" s="77" t="s">
        <v>8480</v>
      </c>
      <c r="B2252" s="77" t="s">
        <v>8591</v>
      </c>
      <c r="C2252" s="77" t="s">
        <v>8592</v>
      </c>
      <c r="D2252" s="77" t="s">
        <v>7960</v>
      </c>
    </row>
    <row r="2253" spans="1:4">
      <c r="A2253" t="s">
        <v>5325</v>
      </c>
      <c r="B2253" t="s">
        <v>5329</v>
      </c>
      <c r="C2253" t="s">
        <v>5330</v>
      </c>
      <c r="D2253" t="s">
        <v>5328</v>
      </c>
    </row>
    <row r="2254" spans="1:4">
      <c r="A2254" s="77" t="s">
        <v>5325</v>
      </c>
      <c r="B2254" s="77" t="s">
        <v>5331</v>
      </c>
      <c r="C2254" s="77" t="s">
        <v>5332</v>
      </c>
      <c r="D2254" s="77" t="s">
        <v>5328</v>
      </c>
    </row>
    <row r="2255" spans="1:4">
      <c r="A2255" t="s">
        <v>5325</v>
      </c>
      <c r="B2255" t="s">
        <v>5326</v>
      </c>
      <c r="C2255" t="s">
        <v>5327</v>
      </c>
      <c r="D2255" t="s">
        <v>5328</v>
      </c>
    </row>
    <row r="2256" spans="1:4">
      <c r="A2256" s="77" t="s">
        <v>5325</v>
      </c>
      <c r="B2256" s="77" t="s">
        <v>5341</v>
      </c>
      <c r="C2256" s="77" t="s">
        <v>5342</v>
      </c>
      <c r="D2256" s="77" t="s">
        <v>5328</v>
      </c>
    </row>
    <row r="2257" spans="1:4">
      <c r="A2257" t="s">
        <v>5325</v>
      </c>
      <c r="B2257" t="s">
        <v>5352</v>
      </c>
      <c r="C2257" t="s">
        <v>5353</v>
      </c>
      <c r="D2257" t="s">
        <v>5328</v>
      </c>
    </row>
    <row r="2258" spans="1:4">
      <c r="A2258" s="77" t="s">
        <v>5325</v>
      </c>
      <c r="B2258" s="77" t="s">
        <v>5343</v>
      </c>
      <c r="C2258" s="77" t="s">
        <v>5344</v>
      </c>
      <c r="D2258" s="77" t="s">
        <v>5328</v>
      </c>
    </row>
    <row r="2259" spans="1:4">
      <c r="A2259" t="s">
        <v>5325</v>
      </c>
      <c r="B2259" t="s">
        <v>5345</v>
      </c>
      <c r="C2259" t="s">
        <v>5346</v>
      </c>
      <c r="D2259" t="s">
        <v>5328</v>
      </c>
    </row>
    <row r="2260" spans="1:4">
      <c r="A2260" s="77" t="s">
        <v>5325</v>
      </c>
      <c r="B2260" s="77" t="s">
        <v>5336</v>
      </c>
      <c r="C2260" s="77" t="s">
        <v>5337</v>
      </c>
      <c r="D2260" s="77" t="s">
        <v>5328</v>
      </c>
    </row>
    <row r="2261" spans="1:4">
      <c r="A2261" t="s">
        <v>5325</v>
      </c>
      <c r="B2261" t="s">
        <v>5347</v>
      </c>
      <c r="C2261" t="s">
        <v>5346</v>
      </c>
      <c r="D2261" t="s">
        <v>5328</v>
      </c>
    </row>
    <row r="2262" spans="1:4">
      <c r="A2262" s="77" t="s">
        <v>5325</v>
      </c>
      <c r="B2262" s="77" t="s">
        <v>5348</v>
      </c>
      <c r="C2262" s="77" t="s">
        <v>5349</v>
      </c>
      <c r="D2262" s="77" t="s">
        <v>5328</v>
      </c>
    </row>
    <row r="2263" spans="1:4">
      <c r="A2263" t="s">
        <v>5325</v>
      </c>
      <c r="B2263" t="s">
        <v>5333</v>
      </c>
      <c r="C2263" t="s">
        <v>5332</v>
      </c>
      <c r="D2263" t="s">
        <v>5334</v>
      </c>
    </row>
    <row r="2264" spans="1:4">
      <c r="A2264" s="77" t="s">
        <v>5325</v>
      </c>
      <c r="B2264" s="77" t="s">
        <v>5338</v>
      </c>
      <c r="C2264" s="77" t="s">
        <v>5337</v>
      </c>
      <c r="D2264" s="77" t="s">
        <v>5328</v>
      </c>
    </row>
    <row r="2265" spans="1:4">
      <c r="A2265" t="s">
        <v>5325</v>
      </c>
      <c r="B2265" t="s">
        <v>5350</v>
      </c>
      <c r="C2265" t="s">
        <v>5351</v>
      </c>
      <c r="D2265" t="s">
        <v>5328</v>
      </c>
    </row>
    <row r="2266" spans="1:4">
      <c r="A2266" s="77" t="s">
        <v>5325</v>
      </c>
      <c r="B2266" s="77" t="s">
        <v>5354</v>
      </c>
      <c r="C2266" s="77" t="s">
        <v>5355</v>
      </c>
      <c r="D2266" s="77" t="s">
        <v>5328</v>
      </c>
    </row>
    <row r="2267" spans="1:4">
      <c r="A2267" t="s">
        <v>5325</v>
      </c>
      <c r="B2267" t="s">
        <v>5356</v>
      </c>
      <c r="C2267" t="s">
        <v>5357</v>
      </c>
      <c r="D2267" t="s">
        <v>5328</v>
      </c>
    </row>
    <row r="2268" spans="1:4">
      <c r="A2268" s="77" t="s">
        <v>5325</v>
      </c>
      <c r="B2268" s="77" t="s">
        <v>5335</v>
      </c>
      <c r="C2268" s="77" t="s">
        <v>5332</v>
      </c>
      <c r="D2268" s="77" t="s">
        <v>5328</v>
      </c>
    </row>
    <row r="2269" spans="1:4">
      <c r="A2269" t="s">
        <v>5325</v>
      </c>
      <c r="B2269" t="s">
        <v>5358</v>
      </c>
      <c r="C2269" t="s">
        <v>5359</v>
      </c>
      <c r="D2269" t="s">
        <v>5328</v>
      </c>
    </row>
    <row r="2270" spans="1:4">
      <c r="A2270" s="77" t="s">
        <v>5325</v>
      </c>
      <c r="B2270" s="77" t="s">
        <v>5339</v>
      </c>
      <c r="C2270" s="77" t="s">
        <v>5340</v>
      </c>
      <c r="D2270" s="77" t="s">
        <v>5328</v>
      </c>
    </row>
    <row r="2271" spans="1:4">
      <c r="A2271" t="s">
        <v>5325</v>
      </c>
      <c r="B2271" t="s">
        <v>5360</v>
      </c>
      <c r="C2271" t="s">
        <v>5361</v>
      </c>
      <c r="D2271" t="s">
        <v>5328</v>
      </c>
    </row>
    <row r="2272" spans="1:4">
      <c r="A2272" s="77" t="s">
        <v>5325</v>
      </c>
      <c r="B2272" s="77" t="s">
        <v>5362</v>
      </c>
      <c r="C2272" s="77" t="s">
        <v>5363</v>
      </c>
      <c r="D2272" s="77" t="s">
        <v>5328</v>
      </c>
    </row>
    <row r="2273" spans="1:4">
      <c r="A2273" t="s">
        <v>5325</v>
      </c>
      <c r="B2273" t="s">
        <v>5364</v>
      </c>
      <c r="C2273" t="s">
        <v>5365</v>
      </c>
      <c r="D2273" t="s">
        <v>5328</v>
      </c>
    </row>
    <row r="2274" spans="1:4">
      <c r="A2274" s="77" t="s">
        <v>5366</v>
      </c>
      <c r="B2274" s="77" t="s">
        <v>5367</v>
      </c>
      <c r="C2274" s="77" t="s">
        <v>5368</v>
      </c>
      <c r="D2274" s="77"/>
    </row>
    <row r="2275" spans="1:4">
      <c r="A2275" t="s">
        <v>5366</v>
      </c>
      <c r="B2275" t="s">
        <v>5627</v>
      </c>
      <c r="C2275" t="s">
        <v>5628</v>
      </c>
      <c r="D2275" t="s">
        <v>5629</v>
      </c>
    </row>
    <row r="2276" spans="1:4">
      <c r="A2276" s="77" t="s">
        <v>5366</v>
      </c>
      <c r="B2276" s="77" t="s">
        <v>5773</v>
      </c>
      <c r="C2276" s="77" t="s">
        <v>5774</v>
      </c>
      <c r="D2276" s="77" t="s">
        <v>5374</v>
      </c>
    </row>
    <row r="2277" spans="1:4">
      <c r="A2277" t="s">
        <v>5366</v>
      </c>
      <c r="B2277" t="s">
        <v>5370</v>
      </c>
      <c r="C2277" t="s">
        <v>5371</v>
      </c>
      <c r="D2277" t="s">
        <v>5372</v>
      </c>
    </row>
    <row r="2278" spans="1:4">
      <c r="A2278" s="77" t="s">
        <v>5366</v>
      </c>
      <c r="B2278" s="77" t="s">
        <v>5375</v>
      </c>
      <c r="C2278" s="77" t="s">
        <v>5376</v>
      </c>
      <c r="D2278" s="77"/>
    </row>
    <row r="2279" spans="1:4">
      <c r="A2279" t="s">
        <v>5366</v>
      </c>
      <c r="B2279" t="s">
        <v>5630</v>
      </c>
      <c r="C2279" t="s">
        <v>5628</v>
      </c>
      <c r="D2279" t="s">
        <v>5629</v>
      </c>
    </row>
    <row r="2280" spans="1:4">
      <c r="A2280" s="77" t="s">
        <v>5366</v>
      </c>
      <c r="B2280" s="77" t="s">
        <v>5378</v>
      </c>
      <c r="C2280" s="77" t="s">
        <v>5379</v>
      </c>
      <c r="D2280" s="77" t="s">
        <v>5374</v>
      </c>
    </row>
    <row r="2281" spans="1:4">
      <c r="A2281" t="s">
        <v>5366</v>
      </c>
      <c r="B2281" t="s">
        <v>5523</v>
      </c>
      <c r="C2281" t="s">
        <v>5524</v>
      </c>
      <c r="D2281" t="s">
        <v>5374</v>
      </c>
    </row>
    <row r="2282" spans="1:4">
      <c r="A2282" s="77" t="s">
        <v>5366</v>
      </c>
      <c r="B2282" s="77" t="s">
        <v>5382</v>
      </c>
      <c r="C2282" s="77" t="s">
        <v>5383</v>
      </c>
      <c r="D2282" s="77"/>
    </row>
    <row r="2283" spans="1:4">
      <c r="A2283" t="s">
        <v>5366</v>
      </c>
      <c r="B2283" t="s">
        <v>5765</v>
      </c>
      <c r="C2283" t="s">
        <v>5766</v>
      </c>
      <c r="D2283" t="s">
        <v>5393</v>
      </c>
    </row>
    <row r="2284" spans="1:4">
      <c r="A2284" s="77" t="s">
        <v>5366</v>
      </c>
      <c r="B2284" s="77" t="s">
        <v>5385</v>
      </c>
      <c r="C2284" s="77" t="s">
        <v>5386</v>
      </c>
      <c r="D2284" s="77" t="s">
        <v>5387</v>
      </c>
    </row>
    <row r="2285" spans="1:4">
      <c r="A2285" t="s">
        <v>5366</v>
      </c>
      <c r="B2285" t="s">
        <v>5391</v>
      </c>
      <c r="C2285" t="s">
        <v>5392</v>
      </c>
      <c r="D2285" t="s">
        <v>5393</v>
      </c>
    </row>
    <row r="2286" spans="1:4">
      <c r="A2286" s="77" t="s">
        <v>5366</v>
      </c>
      <c r="B2286" s="77" t="s">
        <v>5661</v>
      </c>
      <c r="C2286" s="77" t="s">
        <v>5662</v>
      </c>
      <c r="D2286" s="77" t="s">
        <v>5381</v>
      </c>
    </row>
    <row r="2287" spans="1:4">
      <c r="A2287" t="s">
        <v>5366</v>
      </c>
      <c r="B2287" t="s">
        <v>5857</v>
      </c>
      <c r="C2287" t="s">
        <v>5858</v>
      </c>
      <c r="D2287" t="s">
        <v>5390</v>
      </c>
    </row>
    <row r="2288" spans="1:4">
      <c r="A2288" s="77" t="s">
        <v>5366</v>
      </c>
      <c r="B2288" s="77" t="s">
        <v>5723</v>
      </c>
      <c r="C2288" s="77" t="s">
        <v>5724</v>
      </c>
      <c r="D2288" s="77" t="s">
        <v>5390</v>
      </c>
    </row>
    <row r="2289" spans="1:4">
      <c r="A2289" t="s">
        <v>5366</v>
      </c>
      <c r="B2289" t="s">
        <v>5394</v>
      </c>
      <c r="C2289" t="s">
        <v>5395</v>
      </c>
      <c r="D2289" t="s">
        <v>5396</v>
      </c>
    </row>
    <row r="2290" spans="1:4">
      <c r="A2290" s="77" t="s">
        <v>5366</v>
      </c>
      <c r="B2290" s="77" t="s">
        <v>5761</v>
      </c>
      <c r="C2290" s="77" t="s">
        <v>5762</v>
      </c>
      <c r="D2290" s="77" t="s">
        <v>5396</v>
      </c>
    </row>
    <row r="2291" spans="1:4">
      <c r="A2291" t="s">
        <v>5366</v>
      </c>
      <c r="B2291" t="s">
        <v>5398</v>
      </c>
      <c r="C2291" t="s">
        <v>5399</v>
      </c>
      <c r="D2291" t="s">
        <v>5374</v>
      </c>
    </row>
    <row r="2292" spans="1:4">
      <c r="A2292" s="77" t="s">
        <v>5366</v>
      </c>
      <c r="B2292" s="77" t="s">
        <v>5400</v>
      </c>
      <c r="C2292" s="77" t="s">
        <v>5399</v>
      </c>
      <c r="D2292" s="77" t="s">
        <v>5401</v>
      </c>
    </row>
    <row r="2293" spans="1:4">
      <c r="A2293" t="s">
        <v>5366</v>
      </c>
      <c r="B2293" t="s">
        <v>5402</v>
      </c>
      <c r="C2293" t="s">
        <v>5403</v>
      </c>
      <c r="D2293" t="s">
        <v>5404</v>
      </c>
    </row>
    <row r="2294" spans="1:4">
      <c r="A2294" s="77" t="s">
        <v>5366</v>
      </c>
      <c r="B2294" s="77" t="s">
        <v>5409</v>
      </c>
      <c r="C2294" s="77" t="s">
        <v>5410</v>
      </c>
      <c r="D2294" s="77"/>
    </row>
    <row r="2295" spans="1:4">
      <c r="A2295" t="s">
        <v>5366</v>
      </c>
      <c r="B2295" t="s">
        <v>5412</v>
      </c>
      <c r="C2295" t="s">
        <v>5413</v>
      </c>
    </row>
    <row r="2296" spans="1:4">
      <c r="A2296" s="77" t="s">
        <v>5366</v>
      </c>
      <c r="B2296" s="77" t="s">
        <v>5823</v>
      </c>
      <c r="C2296" s="77" t="s">
        <v>5824</v>
      </c>
      <c r="D2296" s="77" t="s">
        <v>5576</v>
      </c>
    </row>
    <row r="2297" spans="1:4">
      <c r="A2297" t="s">
        <v>5366</v>
      </c>
      <c r="B2297" t="s">
        <v>5414</v>
      </c>
      <c r="C2297" t="s">
        <v>5415</v>
      </c>
      <c r="D2297" t="s">
        <v>5416</v>
      </c>
    </row>
    <row r="2298" spans="1:4">
      <c r="A2298" s="77" t="s">
        <v>5366</v>
      </c>
      <c r="B2298" s="77" t="s">
        <v>5417</v>
      </c>
      <c r="C2298" s="77" t="s">
        <v>5418</v>
      </c>
      <c r="D2298" s="77" t="s">
        <v>5419</v>
      </c>
    </row>
    <row r="2299" spans="1:4">
      <c r="A2299" t="s">
        <v>5366</v>
      </c>
      <c r="B2299" t="s">
        <v>5420</v>
      </c>
      <c r="C2299" t="s">
        <v>5421</v>
      </c>
      <c r="D2299" t="s">
        <v>5419</v>
      </c>
    </row>
    <row r="2300" spans="1:4">
      <c r="A2300" s="77" t="s">
        <v>5366</v>
      </c>
      <c r="B2300" s="77" t="s">
        <v>5423</v>
      </c>
      <c r="C2300" s="77" t="s">
        <v>5424</v>
      </c>
      <c r="D2300" s="77" t="s">
        <v>5419</v>
      </c>
    </row>
    <row r="2301" spans="1:4">
      <c r="A2301" t="s">
        <v>5366</v>
      </c>
      <c r="B2301" t="s">
        <v>5425</v>
      </c>
      <c r="C2301" t="s">
        <v>5424</v>
      </c>
      <c r="D2301" t="s">
        <v>5374</v>
      </c>
    </row>
    <row r="2302" spans="1:4">
      <c r="A2302" s="77" t="s">
        <v>5366</v>
      </c>
      <c r="B2302" s="77" t="s">
        <v>5843</v>
      </c>
      <c r="C2302" s="77" t="s">
        <v>5844</v>
      </c>
      <c r="D2302" s="77"/>
    </row>
    <row r="2303" spans="1:4">
      <c r="A2303" t="s">
        <v>5366</v>
      </c>
      <c r="B2303" t="s">
        <v>5705</v>
      </c>
      <c r="C2303" t="s">
        <v>5706</v>
      </c>
      <c r="D2303" t="s">
        <v>5374</v>
      </c>
    </row>
    <row r="2304" spans="1:4">
      <c r="A2304" s="77" t="s">
        <v>5366</v>
      </c>
      <c r="B2304" s="77" t="s">
        <v>5429</v>
      </c>
      <c r="C2304" s="77" t="s">
        <v>5430</v>
      </c>
      <c r="D2304" s="77"/>
    </row>
    <row r="2305" spans="1:4">
      <c r="A2305" t="s">
        <v>5366</v>
      </c>
      <c r="B2305" t="s">
        <v>5431</v>
      </c>
      <c r="C2305" t="s">
        <v>5432</v>
      </c>
      <c r="D2305" t="s">
        <v>5416</v>
      </c>
    </row>
    <row r="2306" spans="1:4">
      <c r="A2306" s="77" t="s">
        <v>5366</v>
      </c>
      <c r="B2306" s="77" t="s">
        <v>5433</v>
      </c>
      <c r="C2306" s="77" t="s">
        <v>5432</v>
      </c>
      <c r="D2306" s="77" t="s">
        <v>5416</v>
      </c>
    </row>
    <row r="2307" spans="1:4">
      <c r="A2307" t="s">
        <v>5366</v>
      </c>
      <c r="B2307" t="s">
        <v>5405</v>
      </c>
      <c r="C2307" t="s">
        <v>5406</v>
      </c>
      <c r="D2307" t="s">
        <v>5404</v>
      </c>
    </row>
    <row r="2308" spans="1:4">
      <c r="A2308" s="77" t="s">
        <v>5366</v>
      </c>
      <c r="B2308" s="77" t="s">
        <v>5479</v>
      </c>
      <c r="C2308" s="77" t="s">
        <v>5480</v>
      </c>
      <c r="D2308" s="77" t="s">
        <v>5401</v>
      </c>
    </row>
    <row r="2309" spans="1:4">
      <c r="A2309" t="s">
        <v>5366</v>
      </c>
      <c r="B2309" t="s">
        <v>5445</v>
      </c>
      <c r="C2309" t="s">
        <v>5446</v>
      </c>
      <c r="D2309" t="s">
        <v>5419</v>
      </c>
    </row>
    <row r="2310" spans="1:4">
      <c r="A2310" s="77" t="s">
        <v>5366</v>
      </c>
      <c r="B2310" s="77" t="s">
        <v>5781</v>
      </c>
      <c r="C2310" s="77" t="s">
        <v>5782</v>
      </c>
      <c r="D2310" s="77"/>
    </row>
    <row r="2311" spans="1:4">
      <c r="A2311" t="s">
        <v>5366</v>
      </c>
      <c r="B2311" t="s">
        <v>5689</v>
      </c>
      <c r="C2311" t="s">
        <v>5690</v>
      </c>
      <c r="D2311" t="s">
        <v>5374</v>
      </c>
    </row>
    <row r="2312" spans="1:4">
      <c r="A2312" s="77" t="s">
        <v>5366</v>
      </c>
      <c r="B2312" s="77" t="s">
        <v>5436</v>
      </c>
      <c r="C2312" s="77" t="s">
        <v>5437</v>
      </c>
      <c r="D2312" s="77" t="s">
        <v>5416</v>
      </c>
    </row>
    <row r="2313" spans="1:4">
      <c r="A2313" t="s">
        <v>5366</v>
      </c>
      <c r="B2313" t="s">
        <v>5734</v>
      </c>
      <c r="C2313" t="s">
        <v>5735</v>
      </c>
      <c r="D2313" t="s">
        <v>5374</v>
      </c>
    </row>
    <row r="2314" spans="1:4">
      <c r="A2314" s="77" t="s">
        <v>5366</v>
      </c>
      <c r="B2314" s="77" t="s">
        <v>5438</v>
      </c>
      <c r="C2314" s="77" t="s">
        <v>5439</v>
      </c>
      <c r="D2314" s="77"/>
    </row>
    <row r="2315" spans="1:4">
      <c r="A2315" t="s">
        <v>5366</v>
      </c>
      <c r="B2315" t="s">
        <v>5691</v>
      </c>
      <c r="C2315" t="s">
        <v>5690</v>
      </c>
      <c r="D2315" t="s">
        <v>5374</v>
      </c>
    </row>
    <row r="2316" spans="1:4">
      <c r="A2316" s="77" t="s">
        <v>5366</v>
      </c>
      <c r="B2316" s="77" t="s">
        <v>5528</v>
      </c>
      <c r="C2316" s="77" t="s">
        <v>5529</v>
      </c>
      <c r="D2316" s="77" t="s">
        <v>5390</v>
      </c>
    </row>
    <row r="2317" spans="1:4">
      <c r="A2317" t="s">
        <v>5366</v>
      </c>
      <c r="B2317" t="s">
        <v>5631</v>
      </c>
      <c r="C2317" t="s">
        <v>5628</v>
      </c>
      <c r="D2317" t="s">
        <v>5629</v>
      </c>
    </row>
    <row r="2318" spans="1:4">
      <c r="A2318" s="77" t="s">
        <v>5366</v>
      </c>
      <c r="B2318" s="77" t="s">
        <v>5441</v>
      </c>
      <c r="C2318" s="77" t="s">
        <v>5442</v>
      </c>
      <c r="D2318" s="77" t="s">
        <v>5416</v>
      </c>
    </row>
    <row r="2319" spans="1:4">
      <c r="A2319" t="s">
        <v>5366</v>
      </c>
      <c r="B2319" t="s">
        <v>5759</v>
      </c>
      <c r="C2319" t="s">
        <v>5760</v>
      </c>
      <c r="D2319" t="s">
        <v>5374</v>
      </c>
    </row>
    <row r="2320" spans="1:4">
      <c r="A2320" s="77" t="s">
        <v>5366</v>
      </c>
      <c r="B2320" s="77" t="s">
        <v>5447</v>
      </c>
      <c r="C2320" s="77" t="s">
        <v>5448</v>
      </c>
      <c r="D2320" s="77" t="s">
        <v>5396</v>
      </c>
    </row>
    <row r="2321" spans="1:4">
      <c r="A2321" t="s">
        <v>5366</v>
      </c>
      <c r="B2321" t="s">
        <v>5461</v>
      </c>
      <c r="C2321" t="s">
        <v>5462</v>
      </c>
      <c r="D2321" t="s">
        <v>5463</v>
      </c>
    </row>
    <row r="2322" spans="1:4">
      <c r="A2322" s="77" t="s">
        <v>5366</v>
      </c>
      <c r="B2322" s="77" t="s">
        <v>5449</v>
      </c>
      <c r="C2322" s="77" t="s">
        <v>5450</v>
      </c>
      <c r="D2322" s="77" t="s">
        <v>5401</v>
      </c>
    </row>
    <row r="2323" spans="1:4">
      <c r="A2323" t="s">
        <v>5366</v>
      </c>
      <c r="B2323" t="s">
        <v>5574</v>
      </c>
      <c r="C2323" t="s">
        <v>5575</v>
      </c>
      <c r="D2323" t="s">
        <v>5576</v>
      </c>
    </row>
    <row r="2324" spans="1:4">
      <c r="A2324" s="77" t="s">
        <v>5366</v>
      </c>
      <c r="B2324" s="77" t="s">
        <v>5827</v>
      </c>
      <c r="C2324" s="77" t="s">
        <v>5828</v>
      </c>
      <c r="D2324" s="77" t="s">
        <v>5576</v>
      </c>
    </row>
    <row r="2325" spans="1:4">
      <c r="A2325" t="s">
        <v>5366</v>
      </c>
      <c r="B2325" t="s">
        <v>5671</v>
      </c>
      <c r="C2325" t="s">
        <v>5672</v>
      </c>
      <c r="D2325" t="s">
        <v>5374</v>
      </c>
    </row>
    <row r="2326" spans="1:4">
      <c r="A2326" s="77" t="s">
        <v>5366</v>
      </c>
      <c r="B2326" s="77" t="s">
        <v>5456</v>
      </c>
      <c r="C2326" s="77" t="s">
        <v>5457</v>
      </c>
      <c r="D2326" s="77" t="s">
        <v>5372</v>
      </c>
    </row>
    <row r="2327" spans="1:4">
      <c r="A2327" t="s">
        <v>5366</v>
      </c>
      <c r="B2327" t="s">
        <v>5458</v>
      </c>
      <c r="C2327" t="s">
        <v>5459</v>
      </c>
      <c r="D2327" t="s">
        <v>5372</v>
      </c>
    </row>
    <row r="2328" spans="1:4">
      <c r="A2328" s="77" t="s">
        <v>5366</v>
      </c>
      <c r="B2328" s="77" t="s">
        <v>5876</v>
      </c>
      <c r="C2328" s="77" t="s">
        <v>5877</v>
      </c>
      <c r="D2328" s="77" t="s">
        <v>5374</v>
      </c>
    </row>
    <row r="2329" spans="1:4">
      <c r="A2329" t="s">
        <v>5366</v>
      </c>
      <c r="B2329" t="s">
        <v>5885</v>
      </c>
      <c r="C2329" t="s">
        <v>5886</v>
      </c>
      <c r="D2329" t="s">
        <v>5374</v>
      </c>
    </row>
    <row r="2330" spans="1:4">
      <c r="A2330" s="77" t="s">
        <v>5366</v>
      </c>
      <c r="B2330" s="77" t="s">
        <v>5388</v>
      </c>
      <c r="C2330" s="77" t="s">
        <v>5389</v>
      </c>
      <c r="D2330" s="77" t="s">
        <v>5390</v>
      </c>
    </row>
    <row r="2331" spans="1:4">
      <c r="A2331" t="s">
        <v>5366</v>
      </c>
      <c r="B2331" t="s">
        <v>5464</v>
      </c>
      <c r="C2331" t="s">
        <v>5465</v>
      </c>
    </row>
    <row r="2332" spans="1:4">
      <c r="A2332" s="77" t="s">
        <v>5366</v>
      </c>
      <c r="B2332" s="77" t="s">
        <v>5846</v>
      </c>
      <c r="C2332" s="77" t="s">
        <v>5847</v>
      </c>
      <c r="D2332" s="77" t="s">
        <v>5390</v>
      </c>
    </row>
    <row r="2333" spans="1:4">
      <c r="A2333" t="s">
        <v>5366</v>
      </c>
      <c r="B2333" t="s">
        <v>5580</v>
      </c>
      <c r="C2333" t="s">
        <v>5581</v>
      </c>
      <c r="D2333" t="s">
        <v>5390</v>
      </c>
    </row>
    <row r="2334" spans="1:4">
      <c r="A2334" s="77" t="s">
        <v>5366</v>
      </c>
      <c r="B2334" s="77" t="s">
        <v>5582</v>
      </c>
      <c r="C2334" s="77" t="s">
        <v>5581</v>
      </c>
      <c r="D2334" s="77" t="s">
        <v>5416</v>
      </c>
    </row>
    <row r="2335" spans="1:4">
      <c r="A2335" t="s">
        <v>5366</v>
      </c>
      <c r="B2335" t="s">
        <v>5454</v>
      </c>
      <c r="C2335" t="s">
        <v>5455</v>
      </c>
      <c r="D2335" t="s">
        <v>5387</v>
      </c>
    </row>
    <row r="2336" spans="1:4">
      <c r="A2336" s="77" t="s">
        <v>5366</v>
      </c>
      <c r="B2336" s="77" t="s">
        <v>5466</v>
      </c>
      <c r="C2336" s="77" t="s">
        <v>5467</v>
      </c>
      <c r="D2336" s="77" t="s">
        <v>5401</v>
      </c>
    </row>
    <row r="2337" spans="1:4">
      <c r="A2337" t="s">
        <v>5366</v>
      </c>
      <c r="B2337" t="s">
        <v>5597</v>
      </c>
      <c r="C2337" t="s">
        <v>5598</v>
      </c>
      <c r="D2337" t="s">
        <v>5374</v>
      </c>
    </row>
    <row r="2338" spans="1:4">
      <c r="A2338" s="77" t="s">
        <v>5366</v>
      </c>
      <c r="B2338" s="77" t="s">
        <v>5468</v>
      </c>
      <c r="C2338" s="77" t="s">
        <v>5469</v>
      </c>
      <c r="D2338" s="77"/>
    </row>
    <row r="2339" spans="1:4">
      <c r="A2339" t="s">
        <v>5366</v>
      </c>
      <c r="B2339" t="s">
        <v>5890</v>
      </c>
      <c r="C2339" t="s">
        <v>5891</v>
      </c>
    </row>
    <row r="2340" spans="1:4">
      <c r="A2340" s="77" t="s">
        <v>5366</v>
      </c>
      <c r="B2340" s="77" t="s">
        <v>5617</v>
      </c>
      <c r="C2340" s="77" t="s">
        <v>5618</v>
      </c>
      <c r="D2340" s="77" t="s">
        <v>5374</v>
      </c>
    </row>
    <row r="2341" spans="1:4">
      <c r="A2341" t="s">
        <v>5366</v>
      </c>
      <c r="B2341" t="s">
        <v>5683</v>
      </c>
      <c r="C2341" t="s">
        <v>5684</v>
      </c>
    </row>
    <row r="2342" spans="1:4">
      <c r="A2342" s="77" t="s">
        <v>5366</v>
      </c>
      <c r="B2342" s="77" t="s">
        <v>5470</v>
      </c>
      <c r="C2342" s="77" t="s">
        <v>5471</v>
      </c>
      <c r="D2342" s="77"/>
    </row>
    <row r="2343" spans="1:4">
      <c r="A2343" t="s">
        <v>5366</v>
      </c>
      <c r="B2343" t="s">
        <v>5472</v>
      </c>
      <c r="C2343" t="s">
        <v>5473</v>
      </c>
      <c r="D2343" t="s">
        <v>5416</v>
      </c>
    </row>
    <row r="2344" spans="1:4">
      <c r="A2344" s="77" t="s">
        <v>5366</v>
      </c>
      <c r="B2344" s="77" t="s">
        <v>5757</v>
      </c>
      <c r="C2344" s="77" t="s">
        <v>5758</v>
      </c>
      <c r="D2344" s="77" t="s">
        <v>5419</v>
      </c>
    </row>
    <row r="2345" spans="1:4">
      <c r="A2345" t="s">
        <v>5366</v>
      </c>
      <c r="B2345" t="s">
        <v>5744</v>
      </c>
      <c r="C2345" t="s">
        <v>5745</v>
      </c>
      <c r="D2345" t="s">
        <v>5374</v>
      </c>
    </row>
    <row r="2346" spans="1:4">
      <c r="A2346" s="77" t="s">
        <v>5366</v>
      </c>
      <c r="B2346" s="77" t="s">
        <v>5809</v>
      </c>
      <c r="C2346" s="77" t="s">
        <v>5810</v>
      </c>
      <c r="D2346" s="77" t="s">
        <v>5374</v>
      </c>
    </row>
    <row r="2347" spans="1:4">
      <c r="A2347" t="s">
        <v>5366</v>
      </c>
      <c r="B2347" t="s">
        <v>5611</v>
      </c>
      <c r="C2347" t="s">
        <v>5612</v>
      </c>
      <c r="D2347" t="s">
        <v>5372</v>
      </c>
    </row>
    <row r="2348" spans="1:4">
      <c r="A2348" s="77" t="s">
        <v>5366</v>
      </c>
      <c r="B2348" s="77" t="s">
        <v>5476</v>
      </c>
      <c r="C2348" s="77" t="s">
        <v>5477</v>
      </c>
      <c r="D2348" s="77" t="s">
        <v>5401</v>
      </c>
    </row>
    <row r="2349" spans="1:4">
      <c r="A2349" t="s">
        <v>5366</v>
      </c>
      <c r="B2349" t="s">
        <v>5485</v>
      </c>
      <c r="C2349" t="s">
        <v>5486</v>
      </c>
    </row>
    <row r="2350" spans="1:4">
      <c r="A2350" s="77" t="s">
        <v>5366</v>
      </c>
      <c r="B2350" s="77" t="s">
        <v>5656</v>
      </c>
      <c r="C2350" s="77" t="s">
        <v>5657</v>
      </c>
      <c r="D2350" s="77" t="s">
        <v>5401</v>
      </c>
    </row>
    <row r="2351" spans="1:4">
      <c r="A2351" t="s">
        <v>5366</v>
      </c>
      <c r="B2351" t="s">
        <v>5713</v>
      </c>
      <c r="C2351" t="s">
        <v>5714</v>
      </c>
      <c r="D2351" t="s">
        <v>5390</v>
      </c>
    </row>
    <row r="2352" spans="1:4">
      <c r="A2352" s="77" t="s">
        <v>5366</v>
      </c>
      <c r="B2352" s="77" t="s">
        <v>5632</v>
      </c>
      <c r="C2352" s="77" t="s">
        <v>5628</v>
      </c>
      <c r="D2352" s="77" t="s">
        <v>5374</v>
      </c>
    </row>
    <row r="2353" spans="1:4">
      <c r="A2353" t="s">
        <v>5366</v>
      </c>
      <c r="B2353" t="s">
        <v>5864</v>
      </c>
      <c r="C2353" t="s">
        <v>5865</v>
      </c>
      <c r="D2353" t="s">
        <v>5374</v>
      </c>
    </row>
    <row r="2354" spans="1:4">
      <c r="A2354" s="77" t="s">
        <v>5366</v>
      </c>
      <c r="B2354" s="77" t="s">
        <v>5730</v>
      </c>
      <c r="C2354" s="77" t="s">
        <v>5731</v>
      </c>
      <c r="D2354" s="77" t="s">
        <v>5374</v>
      </c>
    </row>
    <row r="2355" spans="1:4">
      <c r="A2355" t="s">
        <v>5366</v>
      </c>
      <c r="B2355" t="s">
        <v>5728</v>
      </c>
      <c r="C2355" t="s">
        <v>5729</v>
      </c>
      <c r="D2355" t="s">
        <v>5390</v>
      </c>
    </row>
    <row r="2356" spans="1:4">
      <c r="A2356" s="77" t="s">
        <v>5366</v>
      </c>
      <c r="B2356" s="77" t="s">
        <v>5491</v>
      </c>
      <c r="C2356" s="77" t="s">
        <v>5492</v>
      </c>
      <c r="D2356" s="77"/>
    </row>
    <row r="2357" spans="1:4">
      <c r="A2357" t="s">
        <v>5366</v>
      </c>
      <c r="B2357" t="s">
        <v>1051</v>
      </c>
      <c r="C2357" t="s">
        <v>5493</v>
      </c>
      <c r="D2357" t="s">
        <v>5494</v>
      </c>
    </row>
    <row r="2358" spans="1:4">
      <c r="A2358" s="77" t="s">
        <v>5366</v>
      </c>
      <c r="B2358" s="77" t="s">
        <v>5593</v>
      </c>
      <c r="C2358" s="77" t="s">
        <v>5594</v>
      </c>
      <c r="D2358" s="77" t="s">
        <v>5374</v>
      </c>
    </row>
    <row r="2359" spans="1:4">
      <c r="A2359" t="s">
        <v>5366</v>
      </c>
      <c r="B2359" t="s">
        <v>5495</v>
      </c>
      <c r="C2359" t="s">
        <v>5496</v>
      </c>
      <c r="D2359" t="s">
        <v>5381</v>
      </c>
    </row>
    <row r="2360" spans="1:4">
      <c r="A2360" s="77" t="s">
        <v>5366</v>
      </c>
      <c r="B2360" s="77" t="s">
        <v>5583</v>
      </c>
      <c r="C2360" s="77" t="s">
        <v>5581</v>
      </c>
      <c r="D2360" s="77" t="s">
        <v>5374</v>
      </c>
    </row>
    <row r="2361" spans="1:4">
      <c r="A2361" t="s">
        <v>5366</v>
      </c>
      <c r="B2361" t="s">
        <v>5497</v>
      </c>
      <c r="C2361" t="s">
        <v>5498</v>
      </c>
      <c r="D2361" t="s">
        <v>5387</v>
      </c>
    </row>
    <row r="2362" spans="1:4">
      <c r="A2362" s="77" t="s">
        <v>5366</v>
      </c>
      <c r="B2362" s="77" t="s">
        <v>5499</v>
      </c>
      <c r="C2362" s="77" t="s">
        <v>5500</v>
      </c>
      <c r="D2362" s="77" t="s">
        <v>3226</v>
      </c>
    </row>
    <row r="2363" spans="1:4">
      <c r="A2363" t="s">
        <v>5366</v>
      </c>
      <c r="B2363" t="s">
        <v>5564</v>
      </c>
      <c r="C2363" t="s">
        <v>5565</v>
      </c>
      <c r="D2363" t="s">
        <v>5374</v>
      </c>
    </row>
    <row r="2364" spans="1:4">
      <c r="A2364" s="77" t="s">
        <v>5366</v>
      </c>
      <c r="B2364" s="77" t="s">
        <v>5633</v>
      </c>
      <c r="C2364" s="77" t="s">
        <v>5628</v>
      </c>
      <c r="D2364" s="77" t="s">
        <v>5629</v>
      </c>
    </row>
    <row r="2365" spans="1:4">
      <c r="A2365" t="s">
        <v>5366</v>
      </c>
      <c r="B2365" t="s">
        <v>5807</v>
      </c>
      <c r="C2365" t="s">
        <v>5808</v>
      </c>
      <c r="D2365" t="s">
        <v>5401</v>
      </c>
    </row>
    <row r="2366" spans="1:4">
      <c r="A2366" s="77" t="s">
        <v>5366</v>
      </c>
      <c r="B2366" s="77" t="s">
        <v>5489</v>
      </c>
      <c r="C2366" s="77" t="s">
        <v>5490</v>
      </c>
      <c r="D2366" s="77"/>
    </row>
    <row r="2367" spans="1:4">
      <c r="A2367" t="s">
        <v>5366</v>
      </c>
      <c r="B2367" t="s">
        <v>5543</v>
      </c>
      <c r="C2367" t="s">
        <v>5544</v>
      </c>
      <c r="D2367" t="s">
        <v>5396</v>
      </c>
    </row>
    <row r="2368" spans="1:4">
      <c r="A2368" s="77" t="s">
        <v>5366</v>
      </c>
      <c r="B2368" s="77" t="s">
        <v>5510</v>
      </c>
      <c r="C2368" s="77" t="s">
        <v>5511</v>
      </c>
      <c r="D2368" s="77" t="s">
        <v>5494</v>
      </c>
    </row>
    <row r="2369" spans="1:4">
      <c r="A2369" t="s">
        <v>5366</v>
      </c>
      <c r="B2369" t="s">
        <v>5725</v>
      </c>
      <c r="C2369" t="s">
        <v>5726</v>
      </c>
      <c r="D2369" t="s">
        <v>5374</v>
      </c>
    </row>
    <row r="2370" spans="1:4">
      <c r="A2370" s="77" t="s">
        <v>5366</v>
      </c>
      <c r="B2370" s="77" t="s">
        <v>5451</v>
      </c>
      <c r="C2370" s="77" t="s">
        <v>5450</v>
      </c>
      <c r="D2370" s="77" t="s">
        <v>5374</v>
      </c>
    </row>
    <row r="2371" spans="1:4">
      <c r="A2371" t="s">
        <v>5366</v>
      </c>
      <c r="B2371" t="s">
        <v>5512</v>
      </c>
      <c r="C2371" t="s">
        <v>5513</v>
      </c>
      <c r="D2371" t="s">
        <v>5387</v>
      </c>
    </row>
    <row r="2372" spans="1:4">
      <c r="A2372" s="77" t="s">
        <v>5366</v>
      </c>
      <c r="B2372" s="77" t="s">
        <v>5514</v>
      </c>
      <c r="C2372" s="77" t="s">
        <v>5515</v>
      </c>
      <c r="D2372" s="77" t="s">
        <v>5401</v>
      </c>
    </row>
    <row r="2373" spans="1:4">
      <c r="A2373" t="s">
        <v>5366</v>
      </c>
      <c r="B2373" t="s">
        <v>5516</v>
      </c>
      <c r="C2373" t="s">
        <v>5517</v>
      </c>
      <c r="D2373" t="s">
        <v>5401</v>
      </c>
    </row>
    <row r="2374" spans="1:4">
      <c r="A2374" s="77" t="s">
        <v>5366</v>
      </c>
      <c r="B2374" s="77" t="s">
        <v>5518</v>
      </c>
      <c r="C2374" s="77" t="s">
        <v>5519</v>
      </c>
      <c r="D2374" s="77" t="s">
        <v>5401</v>
      </c>
    </row>
    <row r="2375" spans="1:4">
      <c r="A2375" t="s">
        <v>5366</v>
      </c>
      <c r="B2375" t="s">
        <v>5636</v>
      </c>
      <c r="C2375" t="s">
        <v>5628</v>
      </c>
      <c r="D2375" t="s">
        <v>5629</v>
      </c>
    </row>
    <row r="2376" spans="1:4">
      <c r="A2376" s="77" t="s">
        <v>5366</v>
      </c>
      <c r="B2376" s="77" t="s">
        <v>5742</v>
      </c>
      <c r="C2376" s="77" t="s">
        <v>5743</v>
      </c>
      <c r="D2376" s="77" t="s">
        <v>5374</v>
      </c>
    </row>
    <row r="2377" spans="1:4">
      <c r="A2377" t="s">
        <v>5366</v>
      </c>
      <c r="B2377" t="s">
        <v>5635</v>
      </c>
      <c r="C2377" t="s">
        <v>5628</v>
      </c>
      <c r="D2377" t="s">
        <v>5374</v>
      </c>
    </row>
    <row r="2378" spans="1:4">
      <c r="A2378" s="77" t="s">
        <v>5366</v>
      </c>
      <c r="B2378" s="77" t="s">
        <v>5634</v>
      </c>
      <c r="C2378" s="77" t="s">
        <v>5628</v>
      </c>
      <c r="D2378" s="77" t="s">
        <v>5374</v>
      </c>
    </row>
    <row r="2379" spans="1:4">
      <c r="A2379" t="s">
        <v>5366</v>
      </c>
      <c r="B2379" t="s">
        <v>5547</v>
      </c>
      <c r="C2379" t="s">
        <v>5548</v>
      </c>
      <c r="D2379" t="s">
        <v>5374</v>
      </c>
    </row>
    <row r="2380" spans="1:4">
      <c r="A2380" s="77" t="s">
        <v>5366</v>
      </c>
      <c r="B2380" s="77" t="s">
        <v>5397</v>
      </c>
      <c r="C2380" s="77" t="s">
        <v>5395</v>
      </c>
      <c r="D2380" s="77" t="s">
        <v>5374</v>
      </c>
    </row>
    <row r="2381" spans="1:4">
      <c r="A2381" t="s">
        <v>5366</v>
      </c>
      <c r="B2381" t="s">
        <v>5681</v>
      </c>
      <c r="C2381" t="s">
        <v>5682</v>
      </c>
      <c r="D2381" t="s">
        <v>5374</v>
      </c>
    </row>
    <row r="2382" spans="1:4">
      <c r="A2382" s="77" t="s">
        <v>5366</v>
      </c>
      <c r="B2382" s="77" t="s">
        <v>5520</v>
      </c>
      <c r="C2382" s="77" t="s">
        <v>5521</v>
      </c>
      <c r="D2382" s="77" t="s">
        <v>5419</v>
      </c>
    </row>
    <row r="2383" spans="1:4">
      <c r="A2383" t="s">
        <v>5366</v>
      </c>
      <c r="B2383" t="s">
        <v>5525</v>
      </c>
      <c r="C2383" t="s">
        <v>5524</v>
      </c>
      <c r="D2383" t="s">
        <v>5372</v>
      </c>
    </row>
    <row r="2384" spans="1:4">
      <c r="A2384" s="77" t="s">
        <v>5366</v>
      </c>
      <c r="B2384" s="77" t="s">
        <v>5526</v>
      </c>
      <c r="C2384" s="77" t="s">
        <v>5527</v>
      </c>
      <c r="D2384" s="77" t="s">
        <v>5401</v>
      </c>
    </row>
    <row r="2385" spans="1:4">
      <c r="A2385" t="s">
        <v>5366</v>
      </c>
      <c r="B2385" t="s">
        <v>5747</v>
      </c>
      <c r="C2385" t="s">
        <v>5748</v>
      </c>
      <c r="D2385" t="s">
        <v>5381</v>
      </c>
    </row>
    <row r="2386" spans="1:4">
      <c r="A2386" s="77" t="s">
        <v>5366</v>
      </c>
      <c r="B2386" s="77" t="s">
        <v>5530</v>
      </c>
      <c r="C2386" s="77" t="s">
        <v>5529</v>
      </c>
      <c r="D2386" s="77"/>
    </row>
    <row r="2387" spans="1:4">
      <c r="A2387" t="s">
        <v>5366</v>
      </c>
      <c r="B2387" t="s">
        <v>5531</v>
      </c>
      <c r="C2387" t="s">
        <v>5532</v>
      </c>
      <c r="D2387" t="s">
        <v>5374</v>
      </c>
    </row>
    <row r="2388" spans="1:4">
      <c r="A2388" s="77" t="s">
        <v>5366</v>
      </c>
      <c r="B2388" s="77" t="s">
        <v>5534</v>
      </c>
      <c r="C2388" s="77" t="s">
        <v>5535</v>
      </c>
      <c r="D2388" s="77" t="s">
        <v>5374</v>
      </c>
    </row>
    <row r="2389" spans="1:4">
      <c r="A2389" t="s">
        <v>5366</v>
      </c>
      <c r="B2389" t="s">
        <v>5536</v>
      </c>
      <c r="C2389" t="s">
        <v>5537</v>
      </c>
    </row>
    <row r="2390" spans="1:4">
      <c r="A2390" s="77" t="s">
        <v>5366</v>
      </c>
      <c r="B2390" s="77" t="s">
        <v>5539</v>
      </c>
      <c r="C2390" s="77" t="s">
        <v>5540</v>
      </c>
      <c r="D2390" s="77" t="s">
        <v>5374</v>
      </c>
    </row>
    <row r="2391" spans="1:4">
      <c r="A2391" t="s">
        <v>5366</v>
      </c>
      <c r="B2391" t="s">
        <v>5541</v>
      </c>
      <c r="C2391" t="s">
        <v>5542</v>
      </c>
      <c r="D2391" t="s">
        <v>5372</v>
      </c>
    </row>
    <row r="2392" spans="1:4">
      <c r="A2392" s="77" t="s">
        <v>5366</v>
      </c>
      <c r="B2392" s="77" t="s">
        <v>5549</v>
      </c>
      <c r="C2392" s="77" t="s">
        <v>5548</v>
      </c>
      <c r="D2392" s="77" t="s">
        <v>5416</v>
      </c>
    </row>
    <row r="2393" spans="1:4">
      <c r="A2393" t="s">
        <v>5366</v>
      </c>
      <c r="B2393" t="s">
        <v>5590</v>
      </c>
      <c r="C2393" t="s">
        <v>5591</v>
      </c>
      <c r="D2393" t="s">
        <v>5374</v>
      </c>
    </row>
    <row r="2394" spans="1:4">
      <c r="A2394" s="77" t="s">
        <v>5366</v>
      </c>
      <c r="B2394" s="77" t="s">
        <v>5551</v>
      </c>
      <c r="C2394" s="77" t="s">
        <v>5552</v>
      </c>
      <c r="D2394" s="77"/>
    </row>
    <row r="2395" spans="1:4">
      <c r="A2395" t="s">
        <v>5366</v>
      </c>
      <c r="B2395" t="s">
        <v>5554</v>
      </c>
      <c r="C2395" t="s">
        <v>5555</v>
      </c>
    </row>
    <row r="2396" spans="1:4">
      <c r="A2396" s="77" t="s">
        <v>5366</v>
      </c>
      <c r="B2396" s="77" t="s">
        <v>5474</v>
      </c>
      <c r="C2396" s="77" t="s">
        <v>5475</v>
      </c>
      <c r="D2396" s="77" t="s">
        <v>5419</v>
      </c>
    </row>
    <row r="2397" spans="1:4">
      <c r="A2397" t="s">
        <v>5366</v>
      </c>
      <c r="B2397" t="s">
        <v>5556</v>
      </c>
      <c r="C2397" t="s">
        <v>5557</v>
      </c>
    </row>
    <row r="2398" spans="1:4">
      <c r="A2398" s="77" t="s">
        <v>5366</v>
      </c>
      <c r="B2398" s="77" t="s">
        <v>5878</v>
      </c>
      <c r="C2398" s="77" t="s">
        <v>5877</v>
      </c>
      <c r="D2398" s="77" t="s">
        <v>5390</v>
      </c>
    </row>
    <row r="2399" spans="1:4">
      <c r="A2399" t="s">
        <v>5366</v>
      </c>
      <c r="B2399" t="s">
        <v>5452</v>
      </c>
      <c r="C2399" t="s">
        <v>5450</v>
      </c>
      <c r="D2399" t="s">
        <v>5390</v>
      </c>
    </row>
    <row r="2400" spans="1:4">
      <c r="A2400" s="77" t="s">
        <v>5366</v>
      </c>
      <c r="B2400" s="77" t="s">
        <v>5478</v>
      </c>
      <c r="C2400" s="77" t="s">
        <v>5477</v>
      </c>
      <c r="D2400" s="77" t="s">
        <v>5390</v>
      </c>
    </row>
    <row r="2401" spans="1:4">
      <c r="A2401" t="s">
        <v>5366</v>
      </c>
      <c r="B2401" t="s">
        <v>5558</v>
      </c>
      <c r="C2401" t="s">
        <v>5559</v>
      </c>
      <c r="D2401" t="s">
        <v>5419</v>
      </c>
    </row>
    <row r="2402" spans="1:4">
      <c r="A2402" s="77" t="s">
        <v>5366</v>
      </c>
      <c r="B2402" s="77" t="s">
        <v>5560</v>
      </c>
      <c r="C2402" s="77" t="s">
        <v>5561</v>
      </c>
      <c r="D2402" s="77" t="s">
        <v>5419</v>
      </c>
    </row>
    <row r="2403" spans="1:4">
      <c r="A2403" t="s">
        <v>5366</v>
      </c>
      <c r="B2403" t="s">
        <v>5533</v>
      </c>
      <c r="C2403" t="s">
        <v>5532</v>
      </c>
      <c r="D2403" t="s">
        <v>5401</v>
      </c>
    </row>
    <row r="2404" spans="1:4">
      <c r="A2404" s="77" t="s">
        <v>5366</v>
      </c>
      <c r="B2404" s="77" t="s">
        <v>5702</v>
      </c>
      <c r="C2404" s="77" t="s">
        <v>5703</v>
      </c>
      <c r="D2404" s="77" t="s">
        <v>5390</v>
      </c>
    </row>
    <row r="2405" spans="1:4">
      <c r="A2405" t="s">
        <v>5366</v>
      </c>
      <c r="B2405" t="s">
        <v>5562</v>
      </c>
      <c r="C2405" t="s">
        <v>5563</v>
      </c>
      <c r="D2405" t="s">
        <v>5401</v>
      </c>
    </row>
    <row r="2406" spans="1:4">
      <c r="A2406" s="77" t="s">
        <v>5366</v>
      </c>
      <c r="B2406" s="77" t="s">
        <v>5566</v>
      </c>
      <c r="C2406" s="77" t="s">
        <v>5565</v>
      </c>
      <c r="D2406" s="77" t="s">
        <v>5374</v>
      </c>
    </row>
    <row r="2407" spans="1:4">
      <c r="A2407" t="s">
        <v>5366</v>
      </c>
      <c r="B2407" t="s">
        <v>5567</v>
      </c>
      <c r="C2407" t="s">
        <v>5565</v>
      </c>
      <c r="D2407" t="s">
        <v>5419</v>
      </c>
    </row>
    <row r="2408" spans="1:4">
      <c r="A2408" s="77" t="s">
        <v>5366</v>
      </c>
      <c r="B2408" s="77" t="s">
        <v>5568</v>
      </c>
      <c r="C2408" s="77" t="s">
        <v>5565</v>
      </c>
      <c r="D2408" s="77" t="s">
        <v>5419</v>
      </c>
    </row>
    <row r="2409" spans="1:4">
      <c r="A2409" t="s">
        <v>5366</v>
      </c>
      <c r="B2409" t="s">
        <v>5569</v>
      </c>
      <c r="C2409" t="s">
        <v>5565</v>
      </c>
      <c r="D2409" t="s">
        <v>5419</v>
      </c>
    </row>
    <row r="2410" spans="1:4">
      <c r="A2410" s="77" t="s">
        <v>5366</v>
      </c>
      <c r="B2410" s="77" t="s">
        <v>5570</v>
      </c>
      <c r="C2410" s="77" t="s">
        <v>5565</v>
      </c>
      <c r="D2410" s="77" t="s">
        <v>5571</v>
      </c>
    </row>
    <row r="2411" spans="1:4">
      <c r="A2411" t="s">
        <v>5366</v>
      </c>
      <c r="B2411" t="s">
        <v>5572</v>
      </c>
      <c r="C2411" t="s">
        <v>5565</v>
      </c>
      <c r="D2411" t="s">
        <v>5419</v>
      </c>
    </row>
    <row r="2412" spans="1:4">
      <c r="A2412" s="77" t="s">
        <v>5366</v>
      </c>
      <c r="B2412" s="77" t="s">
        <v>5573</v>
      </c>
      <c r="C2412" s="77" t="s">
        <v>5565</v>
      </c>
      <c r="D2412" s="77" t="s">
        <v>5419</v>
      </c>
    </row>
    <row r="2413" spans="1:4">
      <c r="A2413" t="s">
        <v>5366</v>
      </c>
      <c r="B2413" t="s">
        <v>5654</v>
      </c>
      <c r="C2413" t="s">
        <v>5655</v>
      </c>
      <c r="D2413" t="s">
        <v>5374</v>
      </c>
    </row>
    <row r="2414" spans="1:4">
      <c r="A2414" s="77" t="s">
        <v>5366</v>
      </c>
      <c r="B2414" s="77" t="s">
        <v>5577</v>
      </c>
      <c r="C2414" s="77" t="s">
        <v>5575</v>
      </c>
      <c r="D2414" s="77" t="s">
        <v>5374</v>
      </c>
    </row>
    <row r="2415" spans="1:4">
      <c r="A2415" t="s">
        <v>5366</v>
      </c>
      <c r="B2415" t="s">
        <v>5584</v>
      </c>
      <c r="C2415" t="s">
        <v>5585</v>
      </c>
      <c r="D2415" t="s">
        <v>5419</v>
      </c>
    </row>
    <row r="2416" spans="1:4">
      <c r="A2416" s="77" t="s">
        <v>5366</v>
      </c>
      <c r="B2416" s="77" t="s">
        <v>5821</v>
      </c>
      <c r="C2416" s="77" t="s">
        <v>5822</v>
      </c>
      <c r="D2416" s="77" t="s">
        <v>5396</v>
      </c>
    </row>
    <row r="2417" spans="1:4">
      <c r="A2417" t="s">
        <v>5366</v>
      </c>
      <c r="B2417" t="s">
        <v>5586</v>
      </c>
      <c r="C2417" t="s">
        <v>5587</v>
      </c>
    </row>
    <row r="2418" spans="1:4">
      <c r="A2418" s="77" t="s">
        <v>5366</v>
      </c>
      <c r="B2418" s="77" t="s">
        <v>5637</v>
      </c>
      <c r="C2418" s="77" t="s">
        <v>5628</v>
      </c>
      <c r="D2418" s="77" t="s">
        <v>5374</v>
      </c>
    </row>
    <row r="2419" spans="1:4">
      <c r="A2419" t="s">
        <v>5366</v>
      </c>
      <c r="B2419" t="s">
        <v>5638</v>
      </c>
      <c r="C2419" t="s">
        <v>5628</v>
      </c>
      <c r="D2419" t="s">
        <v>5374</v>
      </c>
    </row>
    <row r="2420" spans="1:4">
      <c r="A2420" s="77" t="s">
        <v>5366</v>
      </c>
      <c r="B2420" s="77" t="s">
        <v>5422</v>
      </c>
      <c r="C2420" s="77" t="s">
        <v>5421</v>
      </c>
      <c r="D2420" s="77" t="s">
        <v>5374</v>
      </c>
    </row>
    <row r="2421" spans="1:4">
      <c r="A2421" t="s">
        <v>5366</v>
      </c>
      <c r="B2421" t="s">
        <v>5588</v>
      </c>
      <c r="C2421" t="s">
        <v>5589</v>
      </c>
    </row>
    <row r="2422" spans="1:4">
      <c r="A2422" s="77" t="s">
        <v>5366</v>
      </c>
      <c r="B2422" s="77" t="s">
        <v>5550</v>
      </c>
      <c r="C2422" s="77" t="s">
        <v>5548</v>
      </c>
      <c r="D2422" s="77" t="s">
        <v>5374</v>
      </c>
    </row>
    <row r="2423" spans="1:4">
      <c r="A2423" t="s">
        <v>5366</v>
      </c>
      <c r="B2423" t="s">
        <v>5592</v>
      </c>
      <c r="C2423" t="s">
        <v>5591</v>
      </c>
      <c r="D2423" t="s">
        <v>5416</v>
      </c>
    </row>
    <row r="2424" spans="1:4">
      <c r="A2424" s="77" t="s">
        <v>5366</v>
      </c>
      <c r="B2424" s="77" t="s">
        <v>5595</v>
      </c>
      <c r="C2424" s="77" t="s">
        <v>5596</v>
      </c>
      <c r="D2424" s="77"/>
    </row>
    <row r="2425" spans="1:4">
      <c r="A2425" t="s">
        <v>5366</v>
      </c>
      <c r="B2425" t="s">
        <v>5732</v>
      </c>
      <c r="C2425" t="s">
        <v>5733</v>
      </c>
      <c r="D2425" t="s">
        <v>5374</v>
      </c>
    </row>
    <row r="2426" spans="1:4">
      <c r="A2426" s="77" t="s">
        <v>5366</v>
      </c>
      <c r="B2426" s="77" t="s">
        <v>5599</v>
      </c>
      <c r="C2426" s="77" t="s">
        <v>5598</v>
      </c>
      <c r="D2426" s="77" t="s">
        <v>5419</v>
      </c>
    </row>
    <row r="2427" spans="1:4">
      <c r="A2427" t="s">
        <v>5366</v>
      </c>
      <c r="B2427" t="s">
        <v>5600</v>
      </c>
      <c r="C2427" t="s">
        <v>5601</v>
      </c>
      <c r="D2427" t="s">
        <v>5372</v>
      </c>
    </row>
    <row r="2428" spans="1:4">
      <c r="A2428" s="77" t="s">
        <v>5366</v>
      </c>
      <c r="B2428" s="77" t="s">
        <v>5602</v>
      </c>
      <c r="C2428" s="77" t="s">
        <v>5603</v>
      </c>
      <c r="D2428" s="77" t="s">
        <v>5381</v>
      </c>
    </row>
    <row r="2429" spans="1:4">
      <c r="A2429" t="s">
        <v>5366</v>
      </c>
      <c r="B2429" t="s">
        <v>5866</v>
      </c>
      <c r="C2429" t="s">
        <v>5865</v>
      </c>
      <c r="D2429" t="s">
        <v>5390</v>
      </c>
    </row>
    <row r="2430" spans="1:4">
      <c r="A2430" s="77" t="s">
        <v>5366</v>
      </c>
      <c r="B2430" s="77" t="s">
        <v>5819</v>
      </c>
      <c r="C2430" s="77" t="s">
        <v>5820</v>
      </c>
      <c r="D2430" s="77"/>
    </row>
    <row r="2431" spans="1:4">
      <c r="A2431" t="s">
        <v>5366</v>
      </c>
      <c r="B2431" t="s">
        <v>5604</v>
      </c>
      <c r="C2431" t="s">
        <v>5605</v>
      </c>
      <c r="D2431" t="s">
        <v>5401</v>
      </c>
    </row>
    <row r="2432" spans="1:4">
      <c r="A2432" s="77" t="s">
        <v>5366</v>
      </c>
      <c r="B2432" s="77" t="s">
        <v>5606</v>
      </c>
      <c r="C2432" s="77" t="s">
        <v>5607</v>
      </c>
      <c r="D2432" s="77" t="s">
        <v>5372</v>
      </c>
    </row>
    <row r="2433" spans="1:4">
      <c r="A2433" t="s">
        <v>5366</v>
      </c>
      <c r="B2433" t="s">
        <v>5793</v>
      </c>
      <c r="C2433" t="s">
        <v>5794</v>
      </c>
      <c r="D2433" t="s">
        <v>5390</v>
      </c>
    </row>
    <row r="2434" spans="1:4">
      <c r="A2434" s="77" t="s">
        <v>5366</v>
      </c>
      <c r="B2434" s="77" t="s">
        <v>5608</v>
      </c>
      <c r="C2434" s="77" t="s">
        <v>5609</v>
      </c>
      <c r="D2434" s="77" t="s">
        <v>5419</v>
      </c>
    </row>
    <row r="2435" spans="1:4">
      <c r="A2435" t="s">
        <v>5366</v>
      </c>
      <c r="B2435" t="s">
        <v>5610</v>
      </c>
      <c r="C2435" t="s">
        <v>5609</v>
      </c>
      <c r="D2435" t="s">
        <v>5374</v>
      </c>
    </row>
    <row r="2436" spans="1:4">
      <c r="A2436" s="77" t="s">
        <v>5366</v>
      </c>
      <c r="B2436" s="77" t="s">
        <v>5619</v>
      </c>
      <c r="C2436" s="77" t="s">
        <v>5620</v>
      </c>
      <c r="D2436" s="77" t="s">
        <v>5374</v>
      </c>
    </row>
    <row r="2437" spans="1:4">
      <c r="A2437" t="s">
        <v>5366</v>
      </c>
      <c r="B2437" t="s">
        <v>5727</v>
      </c>
      <c r="C2437" t="s">
        <v>5726</v>
      </c>
      <c r="D2437" t="s">
        <v>5374</v>
      </c>
    </row>
    <row r="2438" spans="1:4">
      <c r="A2438" s="77" t="s">
        <v>5366</v>
      </c>
      <c r="B2438" s="77" t="s">
        <v>5613</v>
      </c>
      <c r="C2438" s="77" t="s">
        <v>5614</v>
      </c>
      <c r="D2438" s="77" t="s">
        <v>5381</v>
      </c>
    </row>
    <row r="2439" spans="1:4">
      <c r="A2439" t="s">
        <v>5366</v>
      </c>
      <c r="B2439" t="s">
        <v>5665</v>
      </c>
      <c r="C2439" t="s">
        <v>5666</v>
      </c>
      <c r="D2439" t="s">
        <v>5401</v>
      </c>
    </row>
    <row r="2440" spans="1:4">
      <c r="A2440" s="77" t="s">
        <v>5366</v>
      </c>
      <c r="B2440" s="77" t="s">
        <v>5775</v>
      </c>
      <c r="C2440" s="77" t="s">
        <v>5774</v>
      </c>
      <c r="D2440" s="77" t="s">
        <v>5374</v>
      </c>
    </row>
    <row r="2441" spans="1:4">
      <c r="A2441" t="s">
        <v>5366</v>
      </c>
      <c r="B2441" t="s">
        <v>5407</v>
      </c>
      <c r="C2441" t="s">
        <v>5406</v>
      </c>
      <c r="D2441" t="s">
        <v>5374</v>
      </c>
    </row>
    <row r="2442" spans="1:4">
      <c r="A2442" s="77" t="s">
        <v>5366</v>
      </c>
      <c r="B2442" s="77" t="s">
        <v>5501</v>
      </c>
      <c r="C2442" s="77" t="s">
        <v>5498</v>
      </c>
      <c r="D2442" s="77" t="s">
        <v>5374</v>
      </c>
    </row>
    <row r="2443" spans="1:4">
      <c r="A2443" t="s">
        <v>5366</v>
      </c>
      <c r="B2443" t="s">
        <v>5621</v>
      </c>
      <c r="C2443" t="s">
        <v>5622</v>
      </c>
      <c r="D2443" t="s">
        <v>5419</v>
      </c>
    </row>
    <row r="2444" spans="1:4">
      <c r="A2444" s="77" t="s">
        <v>5366</v>
      </c>
      <c r="B2444" s="77" t="s">
        <v>5625</v>
      </c>
      <c r="C2444" s="77" t="s">
        <v>5626</v>
      </c>
      <c r="D2444" s="77" t="s">
        <v>5396</v>
      </c>
    </row>
    <row r="2445" spans="1:4">
      <c r="A2445" t="s">
        <v>5366</v>
      </c>
      <c r="B2445" t="s">
        <v>5639</v>
      </c>
      <c r="C2445" t="s">
        <v>5628</v>
      </c>
      <c r="D2445" t="s">
        <v>5374</v>
      </c>
    </row>
    <row r="2446" spans="1:4">
      <c r="A2446" s="77" t="s">
        <v>5366</v>
      </c>
      <c r="B2446" s="77" t="s">
        <v>5640</v>
      </c>
      <c r="C2446" s="77" t="s">
        <v>5628</v>
      </c>
      <c r="D2446" s="77" t="s">
        <v>5629</v>
      </c>
    </row>
    <row r="2447" spans="1:4">
      <c r="A2447" t="s">
        <v>5366</v>
      </c>
      <c r="B2447" t="s">
        <v>5641</v>
      </c>
      <c r="C2447" t="s">
        <v>5628</v>
      </c>
      <c r="D2447" t="s">
        <v>5629</v>
      </c>
    </row>
    <row r="2448" spans="1:4">
      <c r="A2448" s="77" t="s">
        <v>5366</v>
      </c>
      <c r="B2448" s="77" t="s">
        <v>5642</v>
      </c>
      <c r="C2448" s="77" t="s">
        <v>5628</v>
      </c>
      <c r="D2448" s="77" t="s">
        <v>5629</v>
      </c>
    </row>
    <row r="2449" spans="1:4">
      <c r="A2449" t="s">
        <v>5366</v>
      </c>
      <c r="B2449" t="s">
        <v>5643</v>
      </c>
      <c r="C2449" t="s">
        <v>5628</v>
      </c>
      <c r="D2449" t="s">
        <v>5644</v>
      </c>
    </row>
    <row r="2450" spans="1:4">
      <c r="A2450" s="77" t="s">
        <v>5366</v>
      </c>
      <c r="B2450" s="77" t="s">
        <v>5658</v>
      </c>
      <c r="C2450" s="77" t="s">
        <v>5657</v>
      </c>
      <c r="D2450" s="77" t="s">
        <v>5401</v>
      </c>
    </row>
    <row r="2451" spans="1:4">
      <c r="A2451" t="s">
        <v>5366</v>
      </c>
      <c r="B2451" t="s">
        <v>5645</v>
      </c>
      <c r="C2451" t="s">
        <v>5628</v>
      </c>
      <c r="D2451" t="s">
        <v>5629</v>
      </c>
    </row>
    <row r="2452" spans="1:4">
      <c r="A2452" s="77" t="s">
        <v>5366</v>
      </c>
      <c r="B2452" s="77" t="s">
        <v>5426</v>
      </c>
      <c r="C2452" s="77" t="s">
        <v>5427</v>
      </c>
      <c r="D2452" s="77" t="s">
        <v>5390</v>
      </c>
    </row>
    <row r="2453" spans="1:4">
      <c r="A2453" t="s">
        <v>5366</v>
      </c>
      <c r="B2453" t="s">
        <v>5659</v>
      </c>
      <c r="C2453" t="s">
        <v>5660</v>
      </c>
      <c r="D2453" t="s">
        <v>5416</v>
      </c>
    </row>
    <row r="2454" spans="1:4">
      <c r="A2454" s="77" t="s">
        <v>5366</v>
      </c>
      <c r="B2454" s="77" t="s">
        <v>5502</v>
      </c>
      <c r="C2454" s="77" t="s">
        <v>5498</v>
      </c>
      <c r="D2454" s="77" t="s">
        <v>5374</v>
      </c>
    </row>
    <row r="2455" spans="1:4">
      <c r="A2455" t="s">
        <v>5366</v>
      </c>
      <c r="B2455" t="s">
        <v>5663</v>
      </c>
      <c r="C2455" t="s">
        <v>5664</v>
      </c>
    </row>
    <row r="2456" spans="1:4">
      <c r="A2456" s="77" t="s">
        <v>5366</v>
      </c>
      <c r="B2456" s="77" t="s">
        <v>5695</v>
      </c>
      <c r="C2456" s="77" t="s">
        <v>5696</v>
      </c>
      <c r="D2456" s="77" t="s">
        <v>5396</v>
      </c>
    </row>
    <row r="2457" spans="1:4">
      <c r="A2457" t="s">
        <v>5366</v>
      </c>
      <c r="B2457" t="s">
        <v>5801</v>
      </c>
      <c r="C2457" t="s">
        <v>5802</v>
      </c>
      <c r="D2457" t="s">
        <v>5390</v>
      </c>
    </row>
    <row r="2458" spans="1:4">
      <c r="A2458" s="77" t="s">
        <v>5366</v>
      </c>
      <c r="B2458" s="77" t="s">
        <v>5646</v>
      </c>
      <c r="C2458" s="77" t="s">
        <v>5628</v>
      </c>
      <c r="D2458" s="77" t="s">
        <v>5374</v>
      </c>
    </row>
    <row r="2459" spans="1:4">
      <c r="A2459" t="s">
        <v>5366</v>
      </c>
      <c r="B2459" t="s">
        <v>5647</v>
      </c>
      <c r="C2459" t="s">
        <v>5628</v>
      </c>
      <c r="D2459" t="s">
        <v>5629</v>
      </c>
    </row>
    <row r="2460" spans="1:4">
      <c r="A2460" s="77" t="s">
        <v>5366</v>
      </c>
      <c r="B2460" s="77" t="s">
        <v>5460</v>
      </c>
      <c r="C2460" s="77" t="s">
        <v>5459</v>
      </c>
      <c r="D2460" s="77" t="s">
        <v>5374</v>
      </c>
    </row>
    <row r="2461" spans="1:4">
      <c r="A2461" t="s">
        <v>5366</v>
      </c>
      <c r="B2461" t="s">
        <v>5503</v>
      </c>
      <c r="C2461" t="s">
        <v>5498</v>
      </c>
      <c r="D2461" t="s">
        <v>5419</v>
      </c>
    </row>
    <row r="2462" spans="1:4">
      <c r="A2462" s="77" t="s">
        <v>5366</v>
      </c>
      <c r="B2462" s="77" t="s">
        <v>5504</v>
      </c>
      <c r="C2462" s="77" t="s">
        <v>5498</v>
      </c>
      <c r="D2462" s="77" t="s">
        <v>5390</v>
      </c>
    </row>
    <row r="2463" spans="1:4">
      <c r="A2463" t="s">
        <v>5366</v>
      </c>
      <c r="B2463" t="s">
        <v>5434</v>
      </c>
      <c r="C2463" t="s">
        <v>5435</v>
      </c>
      <c r="D2463" t="s">
        <v>5387</v>
      </c>
    </row>
    <row r="2464" spans="1:4">
      <c r="A2464" s="77" t="s">
        <v>5366</v>
      </c>
      <c r="B2464" s="77" t="s">
        <v>5707</v>
      </c>
      <c r="C2464" s="77" t="s">
        <v>5708</v>
      </c>
      <c r="D2464" s="77" t="s">
        <v>5374</v>
      </c>
    </row>
    <row r="2465" spans="1:4">
      <c r="A2465" t="s">
        <v>5366</v>
      </c>
      <c r="B2465" t="s">
        <v>5667</v>
      </c>
      <c r="C2465" t="s">
        <v>5668</v>
      </c>
      <c r="D2465" t="s">
        <v>5387</v>
      </c>
    </row>
    <row r="2466" spans="1:4">
      <c r="A2466" s="77" t="s">
        <v>5366</v>
      </c>
      <c r="B2466" s="77" t="s">
        <v>5669</v>
      </c>
      <c r="C2466" s="77" t="s">
        <v>5670</v>
      </c>
      <c r="D2466" s="77" t="s">
        <v>5401</v>
      </c>
    </row>
    <row r="2467" spans="1:4">
      <c r="A2467" t="s">
        <v>5366</v>
      </c>
      <c r="B2467" t="s">
        <v>5673</v>
      </c>
      <c r="C2467" t="s">
        <v>5674</v>
      </c>
    </row>
    <row r="2468" spans="1:4">
      <c r="A2468" s="77" t="s">
        <v>5366</v>
      </c>
      <c r="B2468" s="77" t="s">
        <v>5679</v>
      </c>
      <c r="C2468" s="77" t="s">
        <v>5680</v>
      </c>
      <c r="D2468" s="77" t="s">
        <v>5576</v>
      </c>
    </row>
    <row r="2469" spans="1:4">
      <c r="A2469" t="s">
        <v>5366</v>
      </c>
      <c r="B2469" t="s">
        <v>5578</v>
      </c>
      <c r="C2469" t="s">
        <v>5575</v>
      </c>
      <c r="D2469" t="s">
        <v>5390</v>
      </c>
    </row>
    <row r="2470" spans="1:4">
      <c r="A2470" s="77" t="s">
        <v>5366</v>
      </c>
      <c r="B2470" s="77" t="s">
        <v>5771</v>
      </c>
      <c r="C2470" s="77" t="s">
        <v>5772</v>
      </c>
      <c r="D2470" s="77" t="s">
        <v>5387</v>
      </c>
    </row>
    <row r="2471" spans="1:4">
      <c r="A2471" t="s">
        <v>5366</v>
      </c>
      <c r="B2471" t="s">
        <v>5685</v>
      </c>
      <c r="C2471" t="s">
        <v>5686</v>
      </c>
      <c r="D2471" t="s">
        <v>5494</v>
      </c>
    </row>
    <row r="2472" spans="1:4">
      <c r="A2472" s="77" t="s">
        <v>5366</v>
      </c>
      <c r="B2472" s="77" t="s">
        <v>5687</v>
      </c>
      <c r="C2472" s="77" t="s">
        <v>5688</v>
      </c>
      <c r="D2472" s="77"/>
    </row>
    <row r="2473" spans="1:4">
      <c r="A2473" t="s">
        <v>5366</v>
      </c>
      <c r="B2473" t="s">
        <v>5697</v>
      </c>
      <c r="C2473" t="s">
        <v>5696</v>
      </c>
      <c r="D2473" t="s">
        <v>5390</v>
      </c>
    </row>
    <row r="2474" spans="1:4">
      <c r="A2474" s="77" t="s">
        <v>5366</v>
      </c>
      <c r="B2474" s="77" t="s">
        <v>5698</v>
      </c>
      <c r="C2474" s="77" t="s">
        <v>5696</v>
      </c>
      <c r="D2474" s="77" t="s">
        <v>5390</v>
      </c>
    </row>
    <row r="2475" spans="1:4">
      <c r="A2475" t="s">
        <v>5366</v>
      </c>
      <c r="B2475" t="s">
        <v>5699</v>
      </c>
      <c r="C2475" t="s">
        <v>5696</v>
      </c>
      <c r="D2475" t="s">
        <v>5404</v>
      </c>
    </row>
    <row r="2476" spans="1:4">
      <c r="A2476" s="77" t="s">
        <v>5366</v>
      </c>
      <c r="B2476" s="77" t="s">
        <v>5408</v>
      </c>
      <c r="C2476" s="77" t="s">
        <v>5406</v>
      </c>
      <c r="D2476" s="77" t="s">
        <v>5396</v>
      </c>
    </row>
    <row r="2477" spans="1:4">
      <c r="A2477" t="s">
        <v>5366</v>
      </c>
      <c r="B2477" t="s">
        <v>5648</v>
      </c>
      <c r="C2477" t="s">
        <v>5628</v>
      </c>
      <c r="D2477" t="s">
        <v>5374</v>
      </c>
    </row>
    <row r="2478" spans="1:4">
      <c r="A2478" s="77" t="s">
        <v>5366</v>
      </c>
      <c r="B2478" s="77" t="s">
        <v>5704</v>
      </c>
      <c r="C2478" s="77" t="s">
        <v>5703</v>
      </c>
      <c r="D2478" s="77" t="s">
        <v>5419</v>
      </c>
    </row>
    <row r="2479" spans="1:4">
      <c r="A2479" t="s">
        <v>5366</v>
      </c>
      <c r="B2479" t="s">
        <v>5428</v>
      </c>
      <c r="C2479" t="s">
        <v>5427</v>
      </c>
      <c r="D2479" t="s">
        <v>5416</v>
      </c>
    </row>
    <row r="2480" spans="1:4">
      <c r="A2480" s="77" t="s">
        <v>5366</v>
      </c>
      <c r="B2480" s="77" t="s">
        <v>5615</v>
      </c>
      <c r="C2480" s="77" t="s">
        <v>5616</v>
      </c>
      <c r="D2480" s="77" t="s">
        <v>5416</v>
      </c>
    </row>
    <row r="2481" spans="1:4">
      <c r="A2481" t="s">
        <v>5366</v>
      </c>
      <c r="B2481" t="s">
        <v>5709</v>
      </c>
      <c r="C2481" t="s">
        <v>5708</v>
      </c>
      <c r="D2481" t="s">
        <v>5381</v>
      </c>
    </row>
    <row r="2482" spans="1:4">
      <c r="A2482" s="77" t="s">
        <v>5366</v>
      </c>
      <c r="B2482" s="77" t="s">
        <v>5545</v>
      </c>
      <c r="C2482" s="77" t="s">
        <v>5546</v>
      </c>
      <c r="D2482" s="77" t="s">
        <v>5419</v>
      </c>
    </row>
    <row r="2483" spans="1:4">
      <c r="A2483" t="s">
        <v>5366</v>
      </c>
      <c r="B2483" t="s">
        <v>5579</v>
      </c>
      <c r="C2483" t="s">
        <v>5575</v>
      </c>
      <c r="D2483" t="s">
        <v>5396</v>
      </c>
    </row>
    <row r="2484" spans="1:4">
      <c r="A2484" s="77" t="s">
        <v>5366</v>
      </c>
      <c r="B2484" s="77" t="s">
        <v>5710</v>
      </c>
      <c r="C2484" s="77" t="s">
        <v>5711</v>
      </c>
      <c r="D2484" s="77" t="s">
        <v>5381</v>
      </c>
    </row>
    <row r="2485" spans="1:4">
      <c r="A2485" t="s">
        <v>5366</v>
      </c>
      <c r="B2485" t="s">
        <v>5712</v>
      </c>
      <c r="C2485" t="s">
        <v>5711</v>
      </c>
      <c r="D2485" t="s">
        <v>5374</v>
      </c>
    </row>
    <row r="2486" spans="1:4">
      <c r="A2486" s="77" t="s">
        <v>5366</v>
      </c>
      <c r="B2486" s="77" t="s">
        <v>5715</v>
      </c>
      <c r="C2486" s="77" t="s">
        <v>5716</v>
      </c>
      <c r="D2486" s="77" t="s">
        <v>5372</v>
      </c>
    </row>
    <row r="2487" spans="1:4">
      <c r="A2487" t="s">
        <v>5366</v>
      </c>
      <c r="B2487" t="s">
        <v>5717</v>
      </c>
      <c r="C2487" t="s">
        <v>5716</v>
      </c>
      <c r="D2487" t="s">
        <v>5374</v>
      </c>
    </row>
    <row r="2488" spans="1:4">
      <c r="A2488" s="77" t="s">
        <v>5366</v>
      </c>
      <c r="B2488" s="77" t="s">
        <v>5443</v>
      </c>
      <c r="C2488" s="77" t="s">
        <v>5444</v>
      </c>
      <c r="D2488" s="77" t="s">
        <v>5381</v>
      </c>
    </row>
    <row r="2489" spans="1:4">
      <c r="A2489" t="s">
        <v>5366</v>
      </c>
      <c r="B2489" t="s">
        <v>5508</v>
      </c>
      <c r="C2489" t="s">
        <v>5509</v>
      </c>
      <c r="D2489" t="s">
        <v>5374</v>
      </c>
    </row>
    <row r="2490" spans="1:4">
      <c r="A2490" s="77" t="s">
        <v>5366</v>
      </c>
      <c r="B2490" s="77" t="s">
        <v>5789</v>
      </c>
      <c r="C2490" s="77" t="s">
        <v>5790</v>
      </c>
      <c r="D2490" s="77" t="s">
        <v>5416</v>
      </c>
    </row>
    <row r="2491" spans="1:4">
      <c r="A2491" t="s">
        <v>5366</v>
      </c>
      <c r="B2491" t="s">
        <v>5718</v>
      </c>
      <c r="C2491" t="s">
        <v>5719</v>
      </c>
    </row>
    <row r="2492" spans="1:4">
      <c r="A2492" s="77" t="s">
        <v>5366</v>
      </c>
      <c r="B2492" s="77" t="s">
        <v>5720</v>
      </c>
      <c r="C2492" s="77" t="s">
        <v>5719</v>
      </c>
      <c r="D2492" s="77" t="s">
        <v>5390</v>
      </c>
    </row>
    <row r="2493" spans="1:4">
      <c r="A2493" t="s">
        <v>5366</v>
      </c>
      <c r="B2493" t="s">
        <v>5721</v>
      </c>
      <c r="C2493" t="s">
        <v>5722</v>
      </c>
      <c r="D2493" t="s">
        <v>5390</v>
      </c>
    </row>
    <row r="2494" spans="1:4">
      <c r="A2494" s="77" t="s">
        <v>5366</v>
      </c>
      <c r="B2494" s="77" t="s">
        <v>5488</v>
      </c>
      <c r="C2494" s="77" t="s">
        <v>5486</v>
      </c>
      <c r="D2494" s="77" t="s">
        <v>5374</v>
      </c>
    </row>
    <row r="2495" spans="1:4">
      <c r="A2495" t="s">
        <v>5366</v>
      </c>
      <c r="B2495" t="s">
        <v>5783</v>
      </c>
      <c r="C2495" t="s">
        <v>5784</v>
      </c>
      <c r="D2495" t="s">
        <v>5374</v>
      </c>
    </row>
    <row r="2496" spans="1:4">
      <c r="A2496" s="77" t="s">
        <v>5366</v>
      </c>
      <c r="B2496" s="77" t="s">
        <v>5754</v>
      </c>
      <c r="C2496" s="77" t="s">
        <v>5755</v>
      </c>
      <c r="D2496" s="77" t="s">
        <v>5374</v>
      </c>
    </row>
    <row r="2497" spans="1:4">
      <c r="A2497" t="s">
        <v>5366</v>
      </c>
      <c r="B2497" t="s">
        <v>5746</v>
      </c>
      <c r="C2497" t="s">
        <v>5745</v>
      </c>
      <c r="D2497" t="s">
        <v>5374</v>
      </c>
    </row>
    <row r="2498" spans="1:4">
      <c r="A2498" s="77" t="s">
        <v>5366</v>
      </c>
      <c r="B2498" s="77" t="s">
        <v>5623</v>
      </c>
      <c r="C2498" s="77" t="s">
        <v>5624</v>
      </c>
      <c r="D2498" s="77" t="s">
        <v>5374</v>
      </c>
    </row>
    <row r="2499" spans="1:4">
      <c r="A2499" t="s">
        <v>5366</v>
      </c>
      <c r="B2499" t="s">
        <v>5700</v>
      </c>
      <c r="C2499" t="s">
        <v>5696</v>
      </c>
      <c r="D2499" t="s">
        <v>5374</v>
      </c>
    </row>
    <row r="2500" spans="1:4">
      <c r="A2500" s="77" t="s">
        <v>5366</v>
      </c>
      <c r="B2500" s="77" t="s">
        <v>5867</v>
      </c>
      <c r="C2500" s="77" t="s">
        <v>5865</v>
      </c>
      <c r="D2500" s="77" t="s">
        <v>5374</v>
      </c>
    </row>
    <row r="2501" spans="1:4">
      <c r="A2501" t="s">
        <v>5366</v>
      </c>
      <c r="B2501" t="s">
        <v>5736</v>
      </c>
      <c r="C2501" t="s">
        <v>5737</v>
      </c>
      <c r="D2501" t="s">
        <v>5374</v>
      </c>
    </row>
    <row r="2502" spans="1:4">
      <c r="A2502" s="77" t="s">
        <v>5366</v>
      </c>
      <c r="B2502" s="77" t="s">
        <v>5701</v>
      </c>
      <c r="C2502" s="77" t="s">
        <v>5696</v>
      </c>
      <c r="D2502" s="77" t="s">
        <v>5374</v>
      </c>
    </row>
    <row r="2503" spans="1:4">
      <c r="A2503" t="s">
        <v>5366</v>
      </c>
      <c r="B2503" t="s">
        <v>5738</v>
      </c>
      <c r="C2503" t="s">
        <v>5739</v>
      </c>
      <c r="D2503" t="s">
        <v>5374</v>
      </c>
    </row>
    <row r="2504" spans="1:4">
      <c r="A2504" s="77" t="s">
        <v>5366</v>
      </c>
      <c r="B2504" s="77" t="s">
        <v>5859</v>
      </c>
      <c r="C2504" s="77" t="s">
        <v>5858</v>
      </c>
      <c r="D2504" s="77" t="s">
        <v>5374</v>
      </c>
    </row>
    <row r="2505" spans="1:4">
      <c r="A2505" t="s">
        <v>5366</v>
      </c>
      <c r="B2505" t="s">
        <v>5483</v>
      </c>
      <c r="C2505" t="s">
        <v>5484</v>
      </c>
      <c r="D2505" t="s">
        <v>5374</v>
      </c>
    </row>
    <row r="2506" spans="1:4">
      <c r="A2506" s="77" t="s">
        <v>5366</v>
      </c>
      <c r="B2506" s="77" t="s">
        <v>5675</v>
      </c>
      <c r="C2506" s="77" t="s">
        <v>5674</v>
      </c>
      <c r="D2506" s="77" t="s">
        <v>5374</v>
      </c>
    </row>
    <row r="2507" spans="1:4">
      <c r="A2507" t="s">
        <v>5366</v>
      </c>
      <c r="B2507" t="s">
        <v>5692</v>
      </c>
      <c r="C2507" t="s">
        <v>5690</v>
      </c>
      <c r="D2507" t="s">
        <v>5374</v>
      </c>
    </row>
    <row r="2508" spans="1:4">
      <c r="A2508" s="77" t="s">
        <v>5366</v>
      </c>
      <c r="B2508" s="77" t="s">
        <v>5693</v>
      </c>
      <c r="C2508" s="77" t="s">
        <v>5690</v>
      </c>
      <c r="D2508" s="77" t="s">
        <v>5374</v>
      </c>
    </row>
    <row r="2509" spans="1:4">
      <c r="A2509" t="s">
        <v>5366</v>
      </c>
      <c r="B2509" t="s">
        <v>5894</v>
      </c>
      <c r="C2509" t="s">
        <v>5895</v>
      </c>
      <c r="D2509" t="s">
        <v>5374</v>
      </c>
    </row>
    <row r="2510" spans="1:4">
      <c r="A2510" s="77" t="s">
        <v>5366</v>
      </c>
      <c r="B2510" s="77" t="s">
        <v>5767</v>
      </c>
      <c r="C2510" s="77" t="s">
        <v>5766</v>
      </c>
      <c r="D2510" s="77" t="s">
        <v>5768</v>
      </c>
    </row>
    <row r="2511" spans="1:4">
      <c r="A2511" t="s">
        <v>5366</v>
      </c>
      <c r="B2511" t="s">
        <v>5769</v>
      </c>
      <c r="C2511" t="s">
        <v>5770</v>
      </c>
      <c r="D2511" t="s">
        <v>5396</v>
      </c>
    </row>
    <row r="2512" spans="1:4">
      <c r="A2512" s="77" t="s">
        <v>5366</v>
      </c>
      <c r="B2512" s="77" t="s">
        <v>5776</v>
      </c>
      <c r="C2512" s="77" t="s">
        <v>5774</v>
      </c>
      <c r="D2512" s="77"/>
    </row>
    <row r="2513" spans="1:4">
      <c r="A2513" t="s">
        <v>5366</v>
      </c>
      <c r="B2513" t="s">
        <v>5778</v>
      </c>
      <c r="C2513" t="s">
        <v>5774</v>
      </c>
      <c r="D2513" t="s">
        <v>5374</v>
      </c>
    </row>
    <row r="2514" spans="1:4">
      <c r="A2514" s="77" t="s">
        <v>5366</v>
      </c>
      <c r="B2514" s="77" t="s">
        <v>5779</v>
      </c>
      <c r="C2514" s="77" t="s">
        <v>5780</v>
      </c>
      <c r="D2514" s="77" t="s">
        <v>5416</v>
      </c>
    </row>
    <row r="2515" spans="1:4">
      <c r="A2515" t="s">
        <v>5366</v>
      </c>
      <c r="B2515" t="s">
        <v>5740</v>
      </c>
      <c r="C2515" t="s">
        <v>5741</v>
      </c>
      <c r="D2515" t="s">
        <v>5374</v>
      </c>
    </row>
    <row r="2516" spans="1:4">
      <c r="A2516" s="77" t="s">
        <v>5366</v>
      </c>
      <c r="B2516" s="77" t="s">
        <v>5813</v>
      </c>
      <c r="C2516" s="77" t="s">
        <v>5814</v>
      </c>
      <c r="D2516" s="77" t="s">
        <v>5401</v>
      </c>
    </row>
    <row r="2517" spans="1:4">
      <c r="A2517" t="s">
        <v>5366</v>
      </c>
      <c r="B2517" t="s">
        <v>5481</v>
      </c>
      <c r="C2517" t="s">
        <v>5482</v>
      </c>
      <c r="D2517" t="s">
        <v>5374</v>
      </c>
    </row>
    <row r="2518" spans="1:4">
      <c r="A2518" s="77" t="s">
        <v>5366</v>
      </c>
      <c r="B2518" s="77" t="s">
        <v>5785</v>
      </c>
      <c r="C2518" s="77" t="s">
        <v>5786</v>
      </c>
      <c r="D2518" s="77" t="s">
        <v>5416</v>
      </c>
    </row>
    <row r="2519" spans="1:4">
      <c r="A2519" t="s">
        <v>5366</v>
      </c>
      <c r="B2519" t="s">
        <v>5787</v>
      </c>
      <c r="C2519" t="s">
        <v>5788</v>
      </c>
      <c r="D2519" t="s">
        <v>5416</v>
      </c>
    </row>
    <row r="2520" spans="1:4">
      <c r="A2520" s="77" t="s">
        <v>5366</v>
      </c>
      <c r="B2520" s="77" t="s">
        <v>5791</v>
      </c>
      <c r="C2520" s="77" t="s">
        <v>5792</v>
      </c>
      <c r="D2520" s="77" t="s">
        <v>5416</v>
      </c>
    </row>
    <row r="2521" spans="1:4">
      <c r="A2521" t="s">
        <v>5366</v>
      </c>
      <c r="B2521" t="s">
        <v>5649</v>
      </c>
      <c r="C2521" t="s">
        <v>5628</v>
      </c>
      <c r="D2521" t="s">
        <v>5629</v>
      </c>
    </row>
    <row r="2522" spans="1:4">
      <c r="A2522" s="77" t="s">
        <v>5366</v>
      </c>
      <c r="B2522" s="77" t="s">
        <v>5795</v>
      </c>
      <c r="C2522" s="77" t="s">
        <v>5796</v>
      </c>
      <c r="D2522" s="77" t="s">
        <v>5416</v>
      </c>
    </row>
    <row r="2523" spans="1:4">
      <c r="A2523" t="s">
        <v>5366</v>
      </c>
      <c r="B2523" t="s">
        <v>5797</v>
      </c>
      <c r="C2523" t="s">
        <v>5798</v>
      </c>
      <c r="D2523" t="s">
        <v>5416</v>
      </c>
    </row>
    <row r="2524" spans="1:4">
      <c r="A2524" s="77" t="s">
        <v>5366</v>
      </c>
      <c r="B2524" s="77" t="s">
        <v>5799</v>
      </c>
      <c r="C2524" s="77" t="s">
        <v>5800</v>
      </c>
      <c r="D2524" s="77" t="s">
        <v>5416</v>
      </c>
    </row>
    <row r="2525" spans="1:4">
      <c r="A2525" t="s">
        <v>5366</v>
      </c>
      <c r="B2525" t="s">
        <v>5803</v>
      </c>
      <c r="C2525" t="s">
        <v>5804</v>
      </c>
      <c r="D2525" t="s">
        <v>5401</v>
      </c>
    </row>
    <row r="2526" spans="1:4">
      <c r="A2526" s="77" t="s">
        <v>5366</v>
      </c>
      <c r="B2526" s="77" t="s">
        <v>5805</v>
      </c>
      <c r="C2526" s="77" t="s">
        <v>5806</v>
      </c>
      <c r="D2526" s="77" t="s">
        <v>5416</v>
      </c>
    </row>
    <row r="2527" spans="1:4">
      <c r="A2527" t="s">
        <v>5366</v>
      </c>
      <c r="B2527" t="s">
        <v>5650</v>
      </c>
      <c r="C2527" t="s">
        <v>5628</v>
      </c>
      <c r="D2527" t="s">
        <v>5629</v>
      </c>
    </row>
    <row r="2528" spans="1:4">
      <c r="A2528" s="77" t="s">
        <v>5366</v>
      </c>
      <c r="B2528" s="77" t="s">
        <v>5811</v>
      </c>
      <c r="C2528" s="77" t="s">
        <v>5812</v>
      </c>
      <c r="D2528" s="77" t="s">
        <v>5419</v>
      </c>
    </row>
    <row r="2529" spans="1:4">
      <c r="A2529" t="s">
        <v>5366</v>
      </c>
      <c r="B2529" t="s">
        <v>5694</v>
      </c>
      <c r="C2529" t="s">
        <v>5690</v>
      </c>
      <c r="D2529" t="s">
        <v>5374</v>
      </c>
    </row>
    <row r="2530" spans="1:4">
      <c r="A2530" s="77" t="s">
        <v>5366</v>
      </c>
      <c r="B2530" s="77" t="s">
        <v>5815</v>
      </c>
      <c r="C2530" s="77" t="s">
        <v>5816</v>
      </c>
      <c r="D2530" s="77"/>
    </row>
    <row r="2531" spans="1:4">
      <c r="A2531" t="s">
        <v>5366</v>
      </c>
      <c r="B2531" t="s">
        <v>5817</v>
      </c>
      <c r="C2531" t="s">
        <v>5818</v>
      </c>
      <c r="D2531" t="s">
        <v>5416</v>
      </c>
    </row>
    <row r="2532" spans="1:4">
      <c r="A2532" s="77" t="s">
        <v>5366</v>
      </c>
      <c r="B2532" s="77" t="s">
        <v>5676</v>
      </c>
      <c r="C2532" s="77" t="s">
        <v>5677</v>
      </c>
      <c r="D2532" s="77" t="s">
        <v>5374</v>
      </c>
    </row>
    <row r="2533" spans="1:4">
      <c r="A2533" t="s">
        <v>5366</v>
      </c>
      <c r="B2533" t="s">
        <v>5825</v>
      </c>
      <c r="C2533" t="s">
        <v>5826</v>
      </c>
    </row>
    <row r="2534" spans="1:4">
      <c r="A2534" s="77" t="s">
        <v>5366</v>
      </c>
      <c r="B2534" s="77" t="s">
        <v>5829</v>
      </c>
      <c r="C2534" s="77" t="s">
        <v>5830</v>
      </c>
      <c r="D2534" s="77" t="s">
        <v>5419</v>
      </c>
    </row>
    <row r="2535" spans="1:4">
      <c r="A2535" t="s">
        <v>5366</v>
      </c>
      <c r="B2535" t="s">
        <v>5831</v>
      </c>
      <c r="C2535" t="s">
        <v>5832</v>
      </c>
      <c r="D2535" t="s">
        <v>5372</v>
      </c>
    </row>
    <row r="2536" spans="1:4">
      <c r="A2536" s="77" t="s">
        <v>5366</v>
      </c>
      <c r="B2536" s="77" t="s">
        <v>5749</v>
      </c>
      <c r="C2536" s="77" t="s">
        <v>5750</v>
      </c>
      <c r="D2536" s="77"/>
    </row>
    <row r="2537" spans="1:4">
      <c r="A2537" t="s">
        <v>5366</v>
      </c>
      <c r="B2537" t="s">
        <v>5833</v>
      </c>
      <c r="C2537" t="s">
        <v>5834</v>
      </c>
      <c r="D2537" t="s">
        <v>5576</v>
      </c>
    </row>
    <row r="2538" spans="1:4">
      <c r="A2538" s="77" t="s">
        <v>5366</v>
      </c>
      <c r="B2538" s="77" t="s">
        <v>5835</v>
      </c>
      <c r="C2538" s="77" t="s">
        <v>5836</v>
      </c>
      <c r="D2538" s="77" t="s">
        <v>5419</v>
      </c>
    </row>
    <row r="2539" spans="1:4">
      <c r="A2539" t="s">
        <v>5366</v>
      </c>
      <c r="B2539" t="s">
        <v>5837</v>
      </c>
      <c r="C2539" t="s">
        <v>5838</v>
      </c>
    </row>
    <row r="2540" spans="1:4">
      <c r="A2540" s="77" t="s">
        <v>5366</v>
      </c>
      <c r="B2540" s="77" t="s">
        <v>5839</v>
      </c>
      <c r="C2540" s="77" t="s">
        <v>5840</v>
      </c>
      <c r="D2540" s="77"/>
    </row>
    <row r="2541" spans="1:4">
      <c r="A2541" t="s">
        <v>5366</v>
      </c>
      <c r="B2541" t="s">
        <v>5845</v>
      </c>
      <c r="C2541" t="s">
        <v>5844</v>
      </c>
      <c r="D2541" t="s">
        <v>5374</v>
      </c>
    </row>
    <row r="2542" spans="1:4">
      <c r="A2542" s="77" t="s">
        <v>5366</v>
      </c>
      <c r="B2542" s="77" t="s">
        <v>5848</v>
      </c>
      <c r="C2542" s="77" t="s">
        <v>5849</v>
      </c>
      <c r="D2542" s="77" t="s">
        <v>5416</v>
      </c>
    </row>
    <row r="2543" spans="1:4">
      <c r="A2543" t="s">
        <v>5366</v>
      </c>
      <c r="B2543" t="s">
        <v>5850</v>
      </c>
      <c r="C2543" t="s">
        <v>5851</v>
      </c>
      <c r="D2543" t="s">
        <v>5401</v>
      </c>
    </row>
    <row r="2544" spans="1:4">
      <c r="A2544" s="77" t="s">
        <v>5366</v>
      </c>
      <c r="B2544" s="77" t="s">
        <v>5756</v>
      </c>
      <c r="C2544" s="77" t="s">
        <v>5755</v>
      </c>
      <c r="D2544" s="77" t="s">
        <v>5374</v>
      </c>
    </row>
    <row r="2545" spans="1:4">
      <c r="A2545" t="s">
        <v>5366</v>
      </c>
      <c r="B2545" t="s">
        <v>5651</v>
      </c>
      <c r="C2545" t="s">
        <v>5628</v>
      </c>
      <c r="D2545" t="s">
        <v>5652</v>
      </c>
    </row>
    <row r="2546" spans="1:4">
      <c r="A2546" s="77" t="s">
        <v>5366</v>
      </c>
      <c r="B2546" s="77" t="s">
        <v>5453</v>
      </c>
      <c r="C2546" s="77" t="s">
        <v>5450</v>
      </c>
      <c r="D2546" s="77" t="s">
        <v>5401</v>
      </c>
    </row>
    <row r="2547" spans="1:4">
      <c r="A2547" t="s">
        <v>5366</v>
      </c>
      <c r="B2547" t="s">
        <v>5852</v>
      </c>
      <c r="C2547" t="s">
        <v>5853</v>
      </c>
    </row>
    <row r="2548" spans="1:4">
      <c r="A2548" s="77" t="s">
        <v>5366</v>
      </c>
      <c r="B2548" s="77" t="s">
        <v>5855</v>
      </c>
      <c r="C2548" s="77" t="s">
        <v>5856</v>
      </c>
      <c r="D2548" s="77" t="s">
        <v>5381</v>
      </c>
    </row>
    <row r="2549" spans="1:4">
      <c r="A2549" t="s">
        <v>5366</v>
      </c>
      <c r="B2549" t="s">
        <v>5860</v>
      </c>
      <c r="C2549" t="s">
        <v>5858</v>
      </c>
      <c r="D2549" t="s">
        <v>5419</v>
      </c>
    </row>
    <row r="2550" spans="1:4">
      <c r="A2550" s="77" t="s">
        <v>5366</v>
      </c>
      <c r="B2550" s="77" t="s">
        <v>5522</v>
      </c>
      <c r="C2550" s="77" t="s">
        <v>5521</v>
      </c>
      <c r="D2550" s="77" t="s">
        <v>5374</v>
      </c>
    </row>
    <row r="2551" spans="1:4">
      <c r="A2551" t="s">
        <v>5366</v>
      </c>
      <c r="B2551" t="s">
        <v>5861</v>
      </c>
      <c r="C2551" t="s">
        <v>5862</v>
      </c>
      <c r="D2551" t="s">
        <v>5396</v>
      </c>
    </row>
    <row r="2552" spans="1:4">
      <c r="A2552" s="77" t="s">
        <v>5366</v>
      </c>
      <c r="B2552" s="77" t="s">
        <v>5863</v>
      </c>
      <c r="C2552" s="77" t="s">
        <v>5862</v>
      </c>
      <c r="D2552" s="77" t="s">
        <v>5374</v>
      </c>
    </row>
    <row r="2553" spans="1:4">
      <c r="A2553" t="s">
        <v>5366</v>
      </c>
      <c r="B2553" t="s">
        <v>5868</v>
      </c>
      <c r="C2553" t="s">
        <v>5865</v>
      </c>
    </row>
    <row r="2554" spans="1:4">
      <c r="A2554" s="77" t="s">
        <v>5366</v>
      </c>
      <c r="B2554" s="77" t="s">
        <v>5869</v>
      </c>
      <c r="C2554" s="77" t="s">
        <v>5865</v>
      </c>
      <c r="D2554" s="77" t="s">
        <v>5396</v>
      </c>
    </row>
    <row r="2555" spans="1:4">
      <c r="A2555" t="s">
        <v>5366</v>
      </c>
      <c r="B2555" t="s">
        <v>5841</v>
      </c>
      <c r="C2555" t="s">
        <v>5842</v>
      </c>
      <c r="D2555" t="s">
        <v>5374</v>
      </c>
    </row>
    <row r="2556" spans="1:4">
      <c r="A2556" s="77" t="s">
        <v>5366</v>
      </c>
      <c r="B2556" s="77" t="s">
        <v>5881</v>
      </c>
      <c r="C2556" s="77" t="s">
        <v>5882</v>
      </c>
      <c r="D2556" s="77"/>
    </row>
    <row r="2557" spans="1:4">
      <c r="A2557" t="s">
        <v>5366</v>
      </c>
      <c r="B2557" t="s">
        <v>5870</v>
      </c>
      <c r="C2557" t="s">
        <v>5871</v>
      </c>
    </row>
    <row r="2558" spans="1:4">
      <c r="A2558" s="77" t="s">
        <v>5366</v>
      </c>
      <c r="B2558" s="77" t="s">
        <v>5872</v>
      </c>
      <c r="C2558" s="77" t="s">
        <v>5873</v>
      </c>
      <c r="D2558" s="77"/>
    </row>
    <row r="2559" spans="1:4">
      <c r="A2559" t="s">
        <v>5366</v>
      </c>
      <c r="B2559" t="s">
        <v>5380</v>
      </c>
      <c r="C2559" t="s">
        <v>5379</v>
      </c>
      <c r="D2559" t="s">
        <v>5381</v>
      </c>
    </row>
    <row r="2560" spans="1:4">
      <c r="A2560" s="77" t="s">
        <v>5366</v>
      </c>
      <c r="B2560" s="77" t="s">
        <v>5763</v>
      </c>
      <c r="C2560" s="77" t="s">
        <v>5764</v>
      </c>
      <c r="D2560" s="77" t="s">
        <v>5401</v>
      </c>
    </row>
    <row r="2561" spans="1:4">
      <c r="A2561" t="s">
        <v>5366</v>
      </c>
      <c r="B2561" t="s">
        <v>5874</v>
      </c>
      <c r="C2561" t="s">
        <v>5875</v>
      </c>
      <c r="D2561" t="s">
        <v>5416</v>
      </c>
    </row>
    <row r="2562" spans="1:4">
      <c r="A2562" s="77" t="s">
        <v>5366</v>
      </c>
      <c r="B2562" s="77" t="s">
        <v>5879</v>
      </c>
      <c r="C2562" s="77" t="s">
        <v>5880</v>
      </c>
      <c r="D2562" s="77" t="s">
        <v>5401</v>
      </c>
    </row>
    <row r="2563" spans="1:4">
      <c r="A2563" t="s">
        <v>5366</v>
      </c>
      <c r="B2563" t="s">
        <v>5752</v>
      </c>
      <c r="C2563" t="s">
        <v>5753</v>
      </c>
      <c r="D2563" t="s">
        <v>5374</v>
      </c>
    </row>
    <row r="2564" spans="1:4">
      <c r="A2564" s="77" t="s">
        <v>5366</v>
      </c>
      <c r="B2564" s="77" t="s">
        <v>5505</v>
      </c>
      <c r="C2564" s="77" t="s">
        <v>5506</v>
      </c>
      <c r="D2564" s="77" t="s">
        <v>5374</v>
      </c>
    </row>
    <row r="2565" spans="1:4">
      <c r="A2565" t="s">
        <v>5366</v>
      </c>
      <c r="B2565" t="s">
        <v>5883</v>
      </c>
      <c r="C2565" t="s">
        <v>5884</v>
      </c>
      <c r="D2565" t="s">
        <v>5401</v>
      </c>
    </row>
    <row r="2566" spans="1:4">
      <c r="A2566" s="77" t="s">
        <v>5366</v>
      </c>
      <c r="B2566" s="77" t="s">
        <v>5887</v>
      </c>
      <c r="C2566" s="77" t="s">
        <v>5886</v>
      </c>
      <c r="D2566" s="77"/>
    </row>
    <row r="2567" spans="1:4">
      <c r="A2567" t="s">
        <v>5366</v>
      </c>
      <c r="B2567" t="s">
        <v>5653</v>
      </c>
      <c r="C2567" t="s">
        <v>5628</v>
      </c>
      <c r="D2567" t="s">
        <v>5374</v>
      </c>
    </row>
    <row r="2568" spans="1:4">
      <c r="A2568" s="77" t="s">
        <v>5366</v>
      </c>
      <c r="B2568" s="77" t="s">
        <v>5897</v>
      </c>
      <c r="C2568" s="77" t="s">
        <v>5895</v>
      </c>
      <c r="D2568" s="77" t="s">
        <v>5401</v>
      </c>
    </row>
    <row r="2569" spans="1:4">
      <c r="A2569" t="s">
        <v>5366</v>
      </c>
      <c r="B2569" t="s">
        <v>5888</v>
      </c>
      <c r="C2569" t="s">
        <v>5889</v>
      </c>
    </row>
    <row r="2570" spans="1:4">
      <c r="A2570" s="77" t="s">
        <v>5366</v>
      </c>
      <c r="B2570" s="77" t="s">
        <v>5892</v>
      </c>
      <c r="C2570" s="77" t="s">
        <v>5893</v>
      </c>
      <c r="D2570" s="77"/>
    </row>
    <row r="2571" spans="1:4">
      <c r="A2571" t="s">
        <v>5366</v>
      </c>
      <c r="B2571" t="s">
        <v>5678</v>
      </c>
      <c r="C2571" t="s">
        <v>5677</v>
      </c>
      <c r="D2571" t="s">
        <v>5401</v>
      </c>
    </row>
    <row r="2572" spans="1:4">
      <c r="A2572" s="77" t="s">
        <v>5366</v>
      </c>
      <c r="B2572" s="77" t="s">
        <v>5896</v>
      </c>
      <c r="C2572" s="77" t="s">
        <v>5895</v>
      </c>
      <c r="D2572" s="77" t="s">
        <v>5401</v>
      </c>
    </row>
    <row r="2573" spans="1:4">
      <c r="A2573" t="s">
        <v>5366</v>
      </c>
      <c r="B2573" t="s">
        <v>5373</v>
      </c>
      <c r="C2573" t="s">
        <v>5371</v>
      </c>
      <c r="D2573" t="s">
        <v>5374</v>
      </c>
    </row>
    <row r="2574" spans="1:4">
      <c r="A2574" s="77" t="s">
        <v>5366</v>
      </c>
      <c r="B2574" s="77" t="s">
        <v>5898</v>
      </c>
      <c r="C2574" s="77" t="s">
        <v>5899</v>
      </c>
      <c r="D2574" s="77"/>
    </row>
    <row r="2575" spans="1:4">
      <c r="A2575" t="s">
        <v>5366</v>
      </c>
      <c r="B2575" t="s">
        <v>5507</v>
      </c>
      <c r="C2575" t="s">
        <v>5506</v>
      </c>
      <c r="D2575" t="s">
        <v>5416</v>
      </c>
    </row>
    <row r="2576" spans="1:4">
      <c r="A2576" s="77" t="s">
        <v>8601</v>
      </c>
      <c r="B2576" s="77" t="s">
        <v>8602</v>
      </c>
      <c r="C2576" s="77" t="s">
        <v>8603</v>
      </c>
      <c r="D2576" s="77" t="s">
        <v>7139</v>
      </c>
    </row>
    <row r="2577" spans="1:4">
      <c r="A2577" t="s">
        <v>8601</v>
      </c>
      <c r="B2577" t="s">
        <v>8604</v>
      </c>
      <c r="C2577" t="s">
        <v>8603</v>
      </c>
    </row>
    <row r="2578" spans="1:4">
      <c r="A2578" s="77" t="s">
        <v>8601</v>
      </c>
      <c r="B2578" s="77" t="s">
        <v>8605</v>
      </c>
      <c r="C2578" s="77" t="s">
        <v>8606</v>
      </c>
      <c r="D2578" s="77" t="s">
        <v>7139</v>
      </c>
    </row>
    <row r="2579" spans="1:4">
      <c r="A2579" t="s">
        <v>8601</v>
      </c>
      <c r="B2579" t="s">
        <v>8624</v>
      </c>
      <c r="C2579" t="s">
        <v>8625</v>
      </c>
    </row>
    <row r="2580" spans="1:4">
      <c r="A2580" s="77" t="s">
        <v>8601</v>
      </c>
      <c r="B2580" s="77" t="s">
        <v>8627</v>
      </c>
      <c r="C2580" s="77" t="s">
        <v>8625</v>
      </c>
      <c r="D2580" s="77" t="s">
        <v>6968</v>
      </c>
    </row>
    <row r="2581" spans="1:4">
      <c r="A2581" t="s">
        <v>8601</v>
      </c>
      <c r="B2581" t="s">
        <v>8607</v>
      </c>
      <c r="C2581" t="s">
        <v>8608</v>
      </c>
      <c r="D2581" t="s">
        <v>7091</v>
      </c>
    </row>
    <row r="2582" spans="1:4">
      <c r="A2582" s="77" t="s">
        <v>8601</v>
      </c>
      <c r="B2582" s="77" t="s">
        <v>8609</v>
      </c>
      <c r="C2582" s="77" t="s">
        <v>8610</v>
      </c>
      <c r="D2582" s="77" t="s">
        <v>7139</v>
      </c>
    </row>
    <row r="2583" spans="1:4">
      <c r="A2583" t="s">
        <v>8601</v>
      </c>
      <c r="B2583" t="s">
        <v>8611</v>
      </c>
      <c r="C2583" t="s">
        <v>8612</v>
      </c>
      <c r="D2583" t="s">
        <v>6968</v>
      </c>
    </row>
    <row r="2584" spans="1:4">
      <c r="A2584" s="77" t="s">
        <v>8601</v>
      </c>
      <c r="B2584" s="77" t="s">
        <v>8615</v>
      </c>
      <c r="C2584" s="77" t="s">
        <v>8616</v>
      </c>
      <c r="D2584" s="77" t="s">
        <v>7139</v>
      </c>
    </row>
    <row r="2585" spans="1:4">
      <c r="A2585" t="s">
        <v>8601</v>
      </c>
      <c r="B2585" t="s">
        <v>8619</v>
      </c>
      <c r="C2585" t="s">
        <v>8620</v>
      </c>
      <c r="D2585" t="s">
        <v>8621</v>
      </c>
    </row>
    <row r="2586" spans="1:4">
      <c r="A2586" s="77" t="s">
        <v>8601</v>
      </c>
      <c r="B2586" s="77" t="s">
        <v>8622</v>
      </c>
      <c r="C2586" s="77" t="s">
        <v>8623</v>
      </c>
      <c r="D2586" s="77" t="s">
        <v>6975</v>
      </c>
    </row>
    <row r="2587" spans="1:4">
      <c r="A2587" t="s">
        <v>8601</v>
      </c>
      <c r="B2587" t="s">
        <v>8613</v>
      </c>
      <c r="C2587" t="s">
        <v>8614</v>
      </c>
      <c r="D2587" t="s">
        <v>7025</v>
      </c>
    </row>
    <row r="2588" spans="1:4">
      <c r="A2588" s="77" t="s">
        <v>8601</v>
      </c>
      <c r="B2588" s="77" t="s">
        <v>8617</v>
      </c>
      <c r="C2588" s="77" t="s">
        <v>8618</v>
      </c>
      <c r="D2588" s="77" t="s">
        <v>7139</v>
      </c>
    </row>
    <row r="2589" spans="1:4">
      <c r="A2589" t="s">
        <v>5900</v>
      </c>
      <c r="B2589" t="s">
        <v>5901</v>
      </c>
      <c r="C2589" t="s">
        <v>5902</v>
      </c>
      <c r="D2589" t="s">
        <v>5903</v>
      </c>
    </row>
    <row r="2590" spans="1:4">
      <c r="A2590" s="77" t="s">
        <v>5900</v>
      </c>
      <c r="B2590" s="77" t="s">
        <v>5904</v>
      </c>
      <c r="C2590" s="77" t="s">
        <v>5905</v>
      </c>
      <c r="D2590" s="77" t="s">
        <v>5906</v>
      </c>
    </row>
    <row r="2591" spans="1:4">
      <c r="A2591" t="s">
        <v>5900</v>
      </c>
      <c r="B2591" t="s">
        <v>5907</v>
      </c>
      <c r="C2591" t="s">
        <v>5908</v>
      </c>
      <c r="D2591" t="s">
        <v>5909</v>
      </c>
    </row>
    <row r="2592" spans="1:4">
      <c r="A2592" s="77" t="s">
        <v>5900</v>
      </c>
      <c r="B2592" s="77" t="s">
        <v>5910</v>
      </c>
      <c r="C2592" s="77" t="s">
        <v>5911</v>
      </c>
      <c r="D2592" s="77" t="s">
        <v>5912</v>
      </c>
    </row>
    <row r="2593" spans="1:4">
      <c r="A2593" t="s">
        <v>5900</v>
      </c>
      <c r="B2593" t="s">
        <v>5913</v>
      </c>
      <c r="C2593" t="s">
        <v>5914</v>
      </c>
    </row>
    <row r="2594" spans="1:4">
      <c r="A2594" s="77" t="s">
        <v>5900</v>
      </c>
      <c r="B2594" s="77" t="s">
        <v>6118</v>
      </c>
      <c r="C2594" s="77" t="s">
        <v>6119</v>
      </c>
      <c r="D2594" s="77" t="s">
        <v>6120</v>
      </c>
    </row>
    <row r="2595" spans="1:4">
      <c r="A2595" t="s">
        <v>5900</v>
      </c>
      <c r="B2595" t="s">
        <v>5979</v>
      </c>
      <c r="C2595" t="s">
        <v>5980</v>
      </c>
      <c r="D2595" t="s">
        <v>5903</v>
      </c>
    </row>
    <row r="2596" spans="1:4">
      <c r="A2596" s="77" t="s">
        <v>5900</v>
      </c>
      <c r="B2596" s="77" t="s">
        <v>5919</v>
      </c>
      <c r="C2596" s="77" t="s">
        <v>5920</v>
      </c>
      <c r="D2596" s="77" t="s">
        <v>5906</v>
      </c>
    </row>
    <row r="2597" spans="1:4">
      <c r="A2597" t="s">
        <v>5900</v>
      </c>
      <c r="B2597" t="s">
        <v>5921</v>
      </c>
      <c r="C2597" t="s">
        <v>5922</v>
      </c>
      <c r="D2597" t="s">
        <v>5923</v>
      </c>
    </row>
    <row r="2598" spans="1:4">
      <c r="A2598" s="77" t="s">
        <v>5900</v>
      </c>
      <c r="B2598" s="77" t="s">
        <v>5924</v>
      </c>
      <c r="C2598" s="77" t="s">
        <v>5925</v>
      </c>
      <c r="D2598" s="77" t="s">
        <v>5926</v>
      </c>
    </row>
    <row r="2599" spans="1:4">
      <c r="A2599" t="s">
        <v>5900</v>
      </c>
      <c r="B2599" t="s">
        <v>5927</v>
      </c>
      <c r="C2599" t="s">
        <v>5928</v>
      </c>
      <c r="D2599" t="s">
        <v>5929</v>
      </c>
    </row>
    <row r="2600" spans="1:4">
      <c r="A2600" s="77" t="s">
        <v>5900</v>
      </c>
      <c r="B2600" s="77" t="s">
        <v>5930</v>
      </c>
      <c r="C2600" s="77" t="s">
        <v>5931</v>
      </c>
      <c r="D2600" s="77" t="s">
        <v>5932</v>
      </c>
    </row>
    <row r="2601" spans="1:4">
      <c r="A2601" t="s">
        <v>5900</v>
      </c>
      <c r="B2601" t="s">
        <v>5933</v>
      </c>
      <c r="C2601" t="s">
        <v>5934</v>
      </c>
      <c r="D2601" t="s">
        <v>5909</v>
      </c>
    </row>
    <row r="2602" spans="1:4">
      <c r="A2602" s="77" t="s">
        <v>5900</v>
      </c>
      <c r="B2602" s="77" t="s">
        <v>5935</v>
      </c>
      <c r="C2602" s="77" t="s">
        <v>5936</v>
      </c>
      <c r="D2602" s="77" t="s">
        <v>5937</v>
      </c>
    </row>
    <row r="2603" spans="1:4">
      <c r="A2603" t="s">
        <v>5900</v>
      </c>
      <c r="B2603" t="s">
        <v>5940</v>
      </c>
      <c r="C2603" t="s">
        <v>5941</v>
      </c>
      <c r="D2603" t="s">
        <v>5906</v>
      </c>
    </row>
    <row r="2604" spans="1:4">
      <c r="A2604" s="77" t="s">
        <v>5900</v>
      </c>
      <c r="B2604" s="77" t="s">
        <v>5942</v>
      </c>
      <c r="C2604" s="77" t="s">
        <v>5943</v>
      </c>
      <c r="D2604" s="77" t="s">
        <v>5944</v>
      </c>
    </row>
    <row r="2605" spans="1:4">
      <c r="A2605" t="s">
        <v>5900</v>
      </c>
      <c r="B2605" t="s">
        <v>5946</v>
      </c>
      <c r="C2605" t="s">
        <v>5947</v>
      </c>
      <c r="D2605" t="s">
        <v>5929</v>
      </c>
    </row>
    <row r="2606" spans="1:4">
      <c r="A2606" s="77" t="s">
        <v>5900</v>
      </c>
      <c r="B2606" s="77" t="s">
        <v>5948</v>
      </c>
      <c r="C2606" s="77" t="s">
        <v>5949</v>
      </c>
      <c r="D2606" s="77" t="s">
        <v>5944</v>
      </c>
    </row>
    <row r="2607" spans="1:4">
      <c r="A2607" t="s">
        <v>5900</v>
      </c>
      <c r="B2607" t="s">
        <v>5950</v>
      </c>
      <c r="C2607" t="s">
        <v>5951</v>
      </c>
      <c r="D2607" t="s">
        <v>5937</v>
      </c>
    </row>
    <row r="2608" spans="1:4">
      <c r="A2608" s="77" t="s">
        <v>5900</v>
      </c>
      <c r="B2608" s="77" t="s">
        <v>5952</v>
      </c>
      <c r="C2608" s="77" t="s">
        <v>5953</v>
      </c>
      <c r="D2608" s="77" t="s">
        <v>5954</v>
      </c>
    </row>
    <row r="2609" spans="1:4">
      <c r="A2609" t="s">
        <v>5900</v>
      </c>
      <c r="B2609" t="s">
        <v>5957</v>
      </c>
      <c r="C2609" t="s">
        <v>5958</v>
      </c>
      <c r="D2609" t="s">
        <v>5937</v>
      </c>
    </row>
    <row r="2610" spans="1:4">
      <c r="A2610" s="77" t="s">
        <v>5900</v>
      </c>
      <c r="B2610" s="77" t="s">
        <v>5959</v>
      </c>
      <c r="C2610" s="77" t="s">
        <v>5960</v>
      </c>
      <c r="D2610" s="77" t="s">
        <v>5903</v>
      </c>
    </row>
    <row r="2611" spans="1:4">
      <c r="A2611" t="s">
        <v>5900</v>
      </c>
      <c r="B2611" t="s">
        <v>5961</v>
      </c>
      <c r="C2611" t="s">
        <v>5962</v>
      </c>
    </row>
    <row r="2612" spans="1:4">
      <c r="A2612" s="77" t="s">
        <v>5900</v>
      </c>
      <c r="B2612" s="77" t="s">
        <v>5964</v>
      </c>
      <c r="C2612" s="77" t="s">
        <v>5965</v>
      </c>
      <c r="D2612" s="77" t="s">
        <v>5903</v>
      </c>
    </row>
    <row r="2613" spans="1:4">
      <c r="A2613" t="s">
        <v>5900</v>
      </c>
      <c r="B2613" t="s">
        <v>5966</v>
      </c>
      <c r="C2613" t="s">
        <v>5967</v>
      </c>
      <c r="D2613" t="s">
        <v>5932</v>
      </c>
    </row>
    <row r="2614" spans="1:4">
      <c r="A2614" s="77" t="s">
        <v>5900</v>
      </c>
      <c r="B2614" s="77" t="s">
        <v>5968</v>
      </c>
      <c r="C2614" s="77" t="s">
        <v>5969</v>
      </c>
      <c r="D2614" s="77" t="s">
        <v>5923</v>
      </c>
    </row>
    <row r="2615" spans="1:4">
      <c r="A2615" t="s">
        <v>5900</v>
      </c>
      <c r="B2615" t="s">
        <v>5970</v>
      </c>
      <c r="C2615" t="s">
        <v>5971</v>
      </c>
    </row>
    <row r="2616" spans="1:4">
      <c r="A2616" s="77" t="s">
        <v>5900</v>
      </c>
      <c r="B2616" s="77" t="s">
        <v>5973</v>
      </c>
      <c r="C2616" s="77" t="s">
        <v>5974</v>
      </c>
      <c r="D2616" s="77" t="s">
        <v>5926</v>
      </c>
    </row>
    <row r="2617" spans="1:4">
      <c r="A2617" t="s">
        <v>5900</v>
      </c>
      <c r="B2617" t="s">
        <v>5975</v>
      </c>
      <c r="C2617" t="s">
        <v>5976</v>
      </c>
      <c r="D2617" t="s">
        <v>5926</v>
      </c>
    </row>
    <row r="2618" spans="1:4">
      <c r="A2618" s="77" t="s">
        <v>5900</v>
      </c>
      <c r="B2618" s="77" t="s">
        <v>5977</v>
      </c>
      <c r="C2618" s="77" t="s">
        <v>5978</v>
      </c>
      <c r="D2618" s="77" t="s">
        <v>5932</v>
      </c>
    </row>
    <row r="2619" spans="1:4">
      <c r="A2619" t="s">
        <v>5900</v>
      </c>
      <c r="B2619" t="s">
        <v>5981</v>
      </c>
      <c r="C2619" t="s">
        <v>5982</v>
      </c>
      <c r="D2619" t="s">
        <v>5903</v>
      </c>
    </row>
    <row r="2620" spans="1:4">
      <c r="A2620" s="77" t="s">
        <v>5900</v>
      </c>
      <c r="B2620" s="77" t="s">
        <v>5983</v>
      </c>
      <c r="C2620" s="77" t="s">
        <v>5984</v>
      </c>
      <c r="D2620" s="77" t="s">
        <v>5909</v>
      </c>
    </row>
    <row r="2621" spans="1:4">
      <c r="A2621" t="s">
        <v>5900</v>
      </c>
      <c r="B2621" t="s">
        <v>5985</v>
      </c>
      <c r="C2621" t="s">
        <v>5986</v>
      </c>
      <c r="D2621" t="s">
        <v>5926</v>
      </c>
    </row>
    <row r="2622" spans="1:4">
      <c r="A2622" s="77" t="s">
        <v>5900</v>
      </c>
      <c r="B2622" s="77" t="s">
        <v>5987</v>
      </c>
      <c r="C2622" s="77" t="s">
        <v>5988</v>
      </c>
      <c r="D2622" s="77" t="s">
        <v>5926</v>
      </c>
    </row>
    <row r="2623" spans="1:4">
      <c r="A2623" t="s">
        <v>5900</v>
      </c>
      <c r="B2623" t="s">
        <v>5989</v>
      </c>
      <c r="C2623" t="s">
        <v>5990</v>
      </c>
      <c r="D2623" t="s">
        <v>5926</v>
      </c>
    </row>
    <row r="2624" spans="1:4">
      <c r="A2624" s="77" t="s">
        <v>5900</v>
      </c>
      <c r="B2624" s="77" t="s">
        <v>5991</v>
      </c>
      <c r="C2624" s="77" t="s">
        <v>5992</v>
      </c>
      <c r="D2624" s="77" t="s">
        <v>5937</v>
      </c>
    </row>
    <row r="2625" spans="1:4">
      <c r="A2625" t="s">
        <v>5900</v>
      </c>
      <c r="B2625" t="s">
        <v>5993</v>
      </c>
      <c r="C2625" t="s">
        <v>5994</v>
      </c>
    </row>
    <row r="2626" spans="1:4">
      <c r="A2626" s="77" t="s">
        <v>5900</v>
      </c>
      <c r="B2626" s="77" t="s">
        <v>5996</v>
      </c>
      <c r="C2626" s="77" t="s">
        <v>5997</v>
      </c>
      <c r="D2626" s="77" t="s">
        <v>5926</v>
      </c>
    </row>
    <row r="2627" spans="1:4">
      <c r="A2627" t="s">
        <v>5900</v>
      </c>
      <c r="B2627" t="s">
        <v>5998</v>
      </c>
      <c r="C2627" t="s">
        <v>5999</v>
      </c>
      <c r="D2627" t="s">
        <v>5932</v>
      </c>
    </row>
    <row r="2628" spans="1:4">
      <c r="A2628" s="77" t="s">
        <v>5900</v>
      </c>
      <c r="B2628" s="77" t="s">
        <v>6000</v>
      </c>
      <c r="C2628" s="77" t="s">
        <v>6001</v>
      </c>
      <c r="D2628" s="77"/>
    </row>
    <row r="2629" spans="1:4">
      <c r="A2629" t="s">
        <v>5900</v>
      </c>
      <c r="B2629" t="s">
        <v>6002</v>
      </c>
      <c r="C2629" t="s">
        <v>6003</v>
      </c>
      <c r="D2629" t="s">
        <v>5909</v>
      </c>
    </row>
    <row r="2630" spans="1:4">
      <c r="A2630" s="77" t="s">
        <v>5900</v>
      </c>
      <c r="B2630" s="77" t="s">
        <v>6004</v>
      </c>
      <c r="C2630" s="77" t="s">
        <v>6005</v>
      </c>
      <c r="D2630" s="77" t="s">
        <v>5909</v>
      </c>
    </row>
    <row r="2631" spans="1:4">
      <c r="A2631" t="s">
        <v>5900</v>
      </c>
      <c r="B2631" t="s">
        <v>6006</v>
      </c>
      <c r="C2631" t="s">
        <v>6007</v>
      </c>
      <c r="D2631" t="s">
        <v>5923</v>
      </c>
    </row>
    <row r="2632" spans="1:4">
      <c r="A2632" s="77" t="s">
        <v>5900</v>
      </c>
      <c r="B2632" s="77" t="s">
        <v>6008</v>
      </c>
      <c r="C2632" s="77" t="s">
        <v>6009</v>
      </c>
      <c r="D2632" s="77" t="s">
        <v>5923</v>
      </c>
    </row>
    <row r="2633" spans="1:4">
      <c r="A2633" t="s">
        <v>5900</v>
      </c>
      <c r="B2633" t="s">
        <v>6010</v>
      </c>
      <c r="C2633" t="s">
        <v>6011</v>
      </c>
      <c r="D2633" t="s">
        <v>5909</v>
      </c>
    </row>
    <row r="2634" spans="1:4">
      <c r="A2634" s="77" t="s">
        <v>5900</v>
      </c>
      <c r="B2634" s="77" t="s">
        <v>6012</v>
      </c>
      <c r="C2634" s="77" t="s">
        <v>6013</v>
      </c>
      <c r="D2634" s="77" t="s">
        <v>5937</v>
      </c>
    </row>
    <row r="2635" spans="1:4">
      <c r="A2635" t="s">
        <v>5900</v>
      </c>
      <c r="B2635" t="s">
        <v>6014</v>
      </c>
      <c r="C2635" t="s">
        <v>6015</v>
      </c>
      <c r="D2635" t="s">
        <v>5909</v>
      </c>
    </row>
    <row r="2636" spans="1:4">
      <c r="A2636" s="77" t="s">
        <v>5900</v>
      </c>
      <c r="B2636" s="77" t="s">
        <v>6075</v>
      </c>
      <c r="C2636" s="77" t="s">
        <v>6074</v>
      </c>
      <c r="D2636" s="77"/>
    </row>
    <row r="2637" spans="1:4">
      <c r="A2637" t="s">
        <v>5900</v>
      </c>
      <c r="B2637" t="s">
        <v>6016</v>
      </c>
      <c r="C2637" t="s">
        <v>6017</v>
      </c>
      <c r="D2637" t="s">
        <v>5903</v>
      </c>
    </row>
    <row r="2638" spans="1:4">
      <c r="A2638" s="77" t="s">
        <v>5900</v>
      </c>
      <c r="B2638" s="77" t="s">
        <v>6018</v>
      </c>
      <c r="C2638" s="77" t="s">
        <v>6019</v>
      </c>
      <c r="D2638" s="77" t="s">
        <v>5932</v>
      </c>
    </row>
    <row r="2639" spans="1:4">
      <c r="A2639" t="s">
        <v>5900</v>
      </c>
      <c r="B2639" t="s">
        <v>6020</v>
      </c>
      <c r="C2639" t="s">
        <v>6021</v>
      </c>
      <c r="D2639" t="s">
        <v>5903</v>
      </c>
    </row>
    <row r="2640" spans="1:4">
      <c r="A2640" s="77" t="s">
        <v>5900</v>
      </c>
      <c r="B2640" s="77" t="s">
        <v>6022</v>
      </c>
      <c r="C2640" s="77" t="s">
        <v>6023</v>
      </c>
      <c r="D2640" s="77" t="s">
        <v>5909</v>
      </c>
    </row>
    <row r="2641" spans="1:4">
      <c r="A2641" t="s">
        <v>5900</v>
      </c>
      <c r="B2641" t="s">
        <v>6024</v>
      </c>
      <c r="C2641" t="s">
        <v>6025</v>
      </c>
      <c r="D2641" t="s">
        <v>5923</v>
      </c>
    </row>
    <row r="2642" spans="1:4">
      <c r="A2642" s="77" t="s">
        <v>5900</v>
      </c>
      <c r="B2642" s="77" t="s">
        <v>6026</v>
      </c>
      <c r="C2642" s="77" t="s">
        <v>6027</v>
      </c>
      <c r="D2642" s="77" t="s">
        <v>5929</v>
      </c>
    </row>
    <row r="2643" spans="1:4">
      <c r="A2643" t="s">
        <v>5900</v>
      </c>
      <c r="B2643" t="s">
        <v>6028</v>
      </c>
      <c r="C2643" t="s">
        <v>6029</v>
      </c>
      <c r="D2643" t="s">
        <v>6030</v>
      </c>
    </row>
    <row r="2644" spans="1:4">
      <c r="A2644" s="77" t="s">
        <v>5900</v>
      </c>
      <c r="B2644" s="77" t="s">
        <v>6031</v>
      </c>
      <c r="C2644" s="77" t="s">
        <v>6032</v>
      </c>
      <c r="D2644" s="77"/>
    </row>
    <row r="2645" spans="1:4">
      <c r="A2645" t="s">
        <v>5900</v>
      </c>
      <c r="B2645" t="s">
        <v>6166</v>
      </c>
      <c r="C2645" t="s">
        <v>6167</v>
      </c>
      <c r="D2645" t="s">
        <v>3517</v>
      </c>
    </row>
    <row r="2646" spans="1:4">
      <c r="A2646" s="77" t="s">
        <v>5900</v>
      </c>
      <c r="B2646" s="77" t="s">
        <v>6033</v>
      </c>
      <c r="C2646" s="77" t="s">
        <v>6034</v>
      </c>
      <c r="D2646" s="77" t="s">
        <v>5932</v>
      </c>
    </row>
    <row r="2647" spans="1:4">
      <c r="A2647" t="s">
        <v>5900</v>
      </c>
      <c r="B2647" t="s">
        <v>6035</v>
      </c>
      <c r="C2647" t="s">
        <v>6036</v>
      </c>
      <c r="D2647" t="s">
        <v>5937</v>
      </c>
    </row>
    <row r="2648" spans="1:4">
      <c r="A2648" s="77" t="s">
        <v>5900</v>
      </c>
      <c r="B2648" s="77" t="s">
        <v>6037</v>
      </c>
      <c r="C2648" s="77" t="s">
        <v>6038</v>
      </c>
      <c r="D2648" s="77" t="s">
        <v>5929</v>
      </c>
    </row>
    <row r="2649" spans="1:4">
      <c r="A2649" t="s">
        <v>5900</v>
      </c>
      <c r="B2649" t="s">
        <v>6039</v>
      </c>
      <c r="C2649" t="s">
        <v>6040</v>
      </c>
      <c r="D2649" t="s">
        <v>5926</v>
      </c>
    </row>
    <row r="2650" spans="1:4">
      <c r="A2650" s="77" t="s">
        <v>5900</v>
      </c>
      <c r="B2650" s="77" t="s">
        <v>6041</v>
      </c>
      <c r="C2650" s="77" t="s">
        <v>6042</v>
      </c>
      <c r="D2650" s="77" t="s">
        <v>5926</v>
      </c>
    </row>
    <row r="2651" spans="1:4">
      <c r="A2651" t="s">
        <v>5900</v>
      </c>
      <c r="B2651" t="s">
        <v>6045</v>
      </c>
      <c r="C2651" t="s">
        <v>6046</v>
      </c>
      <c r="D2651" t="s">
        <v>5929</v>
      </c>
    </row>
    <row r="2652" spans="1:4">
      <c r="A2652" s="77" t="s">
        <v>5900</v>
      </c>
      <c r="B2652" s="77" t="s">
        <v>6047</v>
      </c>
      <c r="C2652" s="77" t="s">
        <v>6048</v>
      </c>
      <c r="D2652" s="77" t="s">
        <v>5906</v>
      </c>
    </row>
    <row r="2653" spans="1:4">
      <c r="A2653" t="s">
        <v>5900</v>
      </c>
      <c r="B2653" t="s">
        <v>6049</v>
      </c>
      <c r="C2653" t="s">
        <v>6050</v>
      </c>
      <c r="D2653" t="s">
        <v>5929</v>
      </c>
    </row>
    <row r="2654" spans="1:4">
      <c r="A2654" s="77" t="s">
        <v>5900</v>
      </c>
      <c r="B2654" s="77" t="s">
        <v>6051</v>
      </c>
      <c r="C2654" s="77" t="s">
        <v>6052</v>
      </c>
      <c r="D2654" s="77" t="s">
        <v>5909</v>
      </c>
    </row>
    <row r="2655" spans="1:4">
      <c r="A2655" t="s">
        <v>5900</v>
      </c>
      <c r="B2655" t="s">
        <v>6053</v>
      </c>
      <c r="C2655" t="s">
        <v>6054</v>
      </c>
      <c r="D2655" t="s">
        <v>5906</v>
      </c>
    </row>
    <row r="2656" spans="1:4">
      <c r="A2656" s="77" t="s">
        <v>5900</v>
      </c>
      <c r="B2656" s="77" t="s">
        <v>6055</v>
      </c>
      <c r="C2656" s="77" t="s">
        <v>6056</v>
      </c>
      <c r="D2656" s="77" t="s">
        <v>5937</v>
      </c>
    </row>
    <row r="2657" spans="1:4">
      <c r="A2657" t="s">
        <v>5900</v>
      </c>
      <c r="B2657" t="s">
        <v>6057</v>
      </c>
      <c r="C2657" t="s">
        <v>6058</v>
      </c>
      <c r="D2657" t="s">
        <v>5903</v>
      </c>
    </row>
    <row r="2658" spans="1:4">
      <c r="A2658" s="77" t="s">
        <v>5900</v>
      </c>
      <c r="B2658" s="77" t="s">
        <v>6059</v>
      </c>
      <c r="C2658" s="77" t="s">
        <v>6060</v>
      </c>
      <c r="D2658" s="77" t="s">
        <v>5932</v>
      </c>
    </row>
    <row r="2659" spans="1:4">
      <c r="A2659" t="s">
        <v>5900</v>
      </c>
      <c r="B2659" t="s">
        <v>6061</v>
      </c>
      <c r="C2659" t="s">
        <v>6062</v>
      </c>
      <c r="D2659" t="s">
        <v>6063</v>
      </c>
    </row>
    <row r="2660" spans="1:4">
      <c r="A2660" s="77" t="s">
        <v>5900</v>
      </c>
      <c r="B2660" s="77" t="s">
        <v>6069</v>
      </c>
      <c r="C2660" s="77" t="s">
        <v>6070</v>
      </c>
      <c r="D2660" s="77" t="s">
        <v>5932</v>
      </c>
    </row>
    <row r="2661" spans="1:4">
      <c r="A2661" t="s">
        <v>5900</v>
      </c>
      <c r="B2661" t="s">
        <v>6064</v>
      </c>
      <c r="C2661" t="s">
        <v>6065</v>
      </c>
      <c r="D2661" t="s">
        <v>5926</v>
      </c>
    </row>
    <row r="2662" spans="1:4">
      <c r="A2662" s="77" t="s">
        <v>5900</v>
      </c>
      <c r="B2662" s="77" t="s">
        <v>6066</v>
      </c>
      <c r="C2662" s="77" t="s">
        <v>6067</v>
      </c>
      <c r="D2662" s="77" t="s">
        <v>6068</v>
      </c>
    </row>
    <row r="2663" spans="1:4">
      <c r="A2663" t="s">
        <v>5900</v>
      </c>
      <c r="B2663" t="s">
        <v>6073</v>
      </c>
      <c r="C2663" t="s">
        <v>6072</v>
      </c>
      <c r="D2663" t="s">
        <v>5923</v>
      </c>
    </row>
    <row r="2664" spans="1:4">
      <c r="A2664" s="77" t="s">
        <v>5900</v>
      </c>
      <c r="B2664" s="77" t="s">
        <v>6076</v>
      </c>
      <c r="C2664" s="77" t="s">
        <v>6077</v>
      </c>
      <c r="D2664" s="77" t="s">
        <v>5926</v>
      </c>
    </row>
    <row r="2665" spans="1:4">
      <c r="A2665" t="s">
        <v>5900</v>
      </c>
      <c r="B2665" t="s">
        <v>6078</v>
      </c>
      <c r="C2665" t="s">
        <v>6079</v>
      </c>
      <c r="D2665" t="s">
        <v>5926</v>
      </c>
    </row>
    <row r="2666" spans="1:4">
      <c r="A2666" s="77" t="s">
        <v>5900</v>
      </c>
      <c r="B2666" s="77" t="s">
        <v>6080</v>
      </c>
      <c r="C2666" s="77" t="s">
        <v>6081</v>
      </c>
      <c r="D2666" s="77" t="s">
        <v>6063</v>
      </c>
    </row>
    <row r="2667" spans="1:4">
      <c r="A2667" t="s">
        <v>5900</v>
      </c>
      <c r="B2667" t="s">
        <v>5963</v>
      </c>
      <c r="C2667" t="s">
        <v>6232</v>
      </c>
    </row>
    <row r="2668" spans="1:4">
      <c r="A2668" s="77" t="s">
        <v>5900</v>
      </c>
      <c r="B2668" s="77" t="s">
        <v>6082</v>
      </c>
      <c r="C2668" s="77" t="s">
        <v>6083</v>
      </c>
      <c r="D2668" s="77" t="s">
        <v>5909</v>
      </c>
    </row>
    <row r="2669" spans="1:4">
      <c r="A2669" t="s">
        <v>5900</v>
      </c>
      <c r="B2669" t="s">
        <v>6084</v>
      </c>
      <c r="C2669" t="s">
        <v>6085</v>
      </c>
      <c r="D2669" t="s">
        <v>6086</v>
      </c>
    </row>
    <row r="2670" spans="1:4">
      <c r="A2670" s="77" t="s">
        <v>5900</v>
      </c>
      <c r="B2670" s="77" t="s">
        <v>6087</v>
      </c>
      <c r="C2670" s="77" t="s">
        <v>6088</v>
      </c>
      <c r="D2670" s="77" t="s">
        <v>6068</v>
      </c>
    </row>
    <row r="2671" spans="1:4">
      <c r="A2671" t="s">
        <v>5900</v>
      </c>
      <c r="B2671" t="s">
        <v>6089</v>
      </c>
      <c r="C2671" t="s">
        <v>6090</v>
      </c>
      <c r="D2671" t="s">
        <v>5929</v>
      </c>
    </row>
    <row r="2672" spans="1:4">
      <c r="A2672" s="77" t="s">
        <v>5900</v>
      </c>
      <c r="B2672" s="77" t="s">
        <v>6092</v>
      </c>
      <c r="C2672" s="77" t="s">
        <v>6093</v>
      </c>
      <c r="D2672" s="77" t="s">
        <v>5937</v>
      </c>
    </row>
    <row r="2673" spans="1:4">
      <c r="A2673" t="s">
        <v>5900</v>
      </c>
      <c r="B2673" t="s">
        <v>6094</v>
      </c>
      <c r="C2673" t="s">
        <v>6095</v>
      </c>
      <c r="D2673" t="s">
        <v>5906</v>
      </c>
    </row>
    <row r="2674" spans="1:4">
      <c r="A2674" s="77" t="s">
        <v>5900</v>
      </c>
      <c r="B2674" s="77" t="s">
        <v>6096</v>
      </c>
      <c r="C2674" s="77" t="s">
        <v>6097</v>
      </c>
      <c r="D2674" s="77" t="s">
        <v>6098</v>
      </c>
    </row>
    <row r="2675" spans="1:4">
      <c r="A2675" t="s">
        <v>5900</v>
      </c>
      <c r="B2675" t="s">
        <v>6099</v>
      </c>
      <c r="C2675" t="s">
        <v>6100</v>
      </c>
    </row>
    <row r="2676" spans="1:4">
      <c r="A2676" s="77" t="s">
        <v>5900</v>
      </c>
      <c r="B2676" s="77" t="s">
        <v>6101</v>
      </c>
      <c r="C2676" s="77" t="s">
        <v>6102</v>
      </c>
      <c r="D2676" s="77"/>
    </row>
    <row r="2677" spans="1:4">
      <c r="A2677" t="s">
        <v>5900</v>
      </c>
      <c r="B2677" t="s">
        <v>6104</v>
      </c>
      <c r="C2677" t="s">
        <v>6105</v>
      </c>
      <c r="D2677" t="s">
        <v>5937</v>
      </c>
    </row>
    <row r="2678" spans="1:4">
      <c r="A2678" s="77" t="s">
        <v>5900</v>
      </c>
      <c r="B2678" s="77" t="s">
        <v>5955</v>
      </c>
      <c r="C2678" s="77" t="s">
        <v>5956</v>
      </c>
      <c r="D2678" s="77" t="s">
        <v>5923</v>
      </c>
    </row>
    <row r="2679" spans="1:4">
      <c r="A2679" t="s">
        <v>5900</v>
      </c>
      <c r="B2679" t="s">
        <v>6106</v>
      </c>
      <c r="C2679" t="s">
        <v>6107</v>
      </c>
      <c r="D2679" t="s">
        <v>5909</v>
      </c>
    </row>
    <row r="2680" spans="1:4">
      <c r="A2680" s="77" t="s">
        <v>5900</v>
      </c>
      <c r="B2680" s="77" t="s">
        <v>6108</v>
      </c>
      <c r="C2680" s="77" t="s">
        <v>6109</v>
      </c>
      <c r="D2680" s="77" t="s">
        <v>5932</v>
      </c>
    </row>
    <row r="2681" spans="1:4">
      <c r="A2681" t="s">
        <v>5900</v>
      </c>
      <c r="B2681" t="s">
        <v>6110</v>
      </c>
      <c r="C2681" t="s">
        <v>6111</v>
      </c>
      <c r="D2681" t="s">
        <v>5903</v>
      </c>
    </row>
    <row r="2682" spans="1:4">
      <c r="A2682" s="77" t="s">
        <v>5900</v>
      </c>
      <c r="B2682" s="77" t="s">
        <v>6112</v>
      </c>
      <c r="C2682" s="77" t="s">
        <v>6113</v>
      </c>
      <c r="D2682" s="77" t="s">
        <v>5929</v>
      </c>
    </row>
    <row r="2683" spans="1:4">
      <c r="A2683" t="s">
        <v>5900</v>
      </c>
      <c r="B2683" t="s">
        <v>6114</v>
      </c>
      <c r="C2683" t="s">
        <v>6115</v>
      </c>
      <c r="D2683" t="s">
        <v>5923</v>
      </c>
    </row>
    <row r="2684" spans="1:4">
      <c r="A2684" s="77" t="s">
        <v>5900</v>
      </c>
      <c r="B2684" s="77" t="s">
        <v>6116</v>
      </c>
      <c r="C2684" s="77" t="s">
        <v>6117</v>
      </c>
      <c r="D2684" s="77" t="s">
        <v>5929</v>
      </c>
    </row>
    <row r="2685" spans="1:4">
      <c r="A2685" t="s">
        <v>5900</v>
      </c>
      <c r="B2685" t="s">
        <v>6091</v>
      </c>
      <c r="C2685" t="s">
        <v>6090</v>
      </c>
      <c r="D2685" t="s">
        <v>6044</v>
      </c>
    </row>
    <row r="2686" spans="1:4">
      <c r="A2686" s="77" t="s">
        <v>5900</v>
      </c>
      <c r="B2686" s="77" t="s">
        <v>6226</v>
      </c>
      <c r="C2686" s="77" t="s">
        <v>6227</v>
      </c>
      <c r="D2686" s="77"/>
    </row>
    <row r="2687" spans="1:4">
      <c r="A2687" t="s">
        <v>5900</v>
      </c>
      <c r="B2687" t="s">
        <v>6121</v>
      </c>
      <c r="C2687" t="s">
        <v>6122</v>
      </c>
      <c r="D2687" t="s">
        <v>5937</v>
      </c>
    </row>
    <row r="2688" spans="1:4">
      <c r="A2688" s="77" t="s">
        <v>5900</v>
      </c>
      <c r="B2688" s="77" t="s">
        <v>6123</v>
      </c>
      <c r="C2688" s="77" t="s">
        <v>6124</v>
      </c>
      <c r="D2688" s="77" t="s">
        <v>4232</v>
      </c>
    </row>
    <row r="2689" spans="1:4">
      <c r="A2689" t="s">
        <v>5900</v>
      </c>
      <c r="B2689" t="s">
        <v>6125</v>
      </c>
      <c r="C2689" t="s">
        <v>6126</v>
      </c>
      <c r="D2689" t="s">
        <v>5926</v>
      </c>
    </row>
    <row r="2690" spans="1:4">
      <c r="A2690" s="77" t="s">
        <v>5900</v>
      </c>
      <c r="B2690" s="77" t="s">
        <v>6127</v>
      </c>
      <c r="C2690" s="77" t="s">
        <v>6128</v>
      </c>
      <c r="D2690" s="77" t="s">
        <v>5906</v>
      </c>
    </row>
    <row r="2691" spans="1:4">
      <c r="A2691" t="s">
        <v>5900</v>
      </c>
      <c r="B2691" t="s">
        <v>6129</v>
      </c>
      <c r="C2691" t="s">
        <v>6130</v>
      </c>
      <c r="D2691" t="s">
        <v>5926</v>
      </c>
    </row>
    <row r="2692" spans="1:4">
      <c r="A2692" s="77" t="s">
        <v>5900</v>
      </c>
      <c r="B2692" s="77" t="s">
        <v>6131</v>
      </c>
      <c r="C2692" s="77" t="s">
        <v>6132</v>
      </c>
      <c r="D2692" s="77" t="s">
        <v>6133</v>
      </c>
    </row>
    <row r="2693" spans="1:4">
      <c r="A2693" t="s">
        <v>5900</v>
      </c>
      <c r="B2693" t="s">
        <v>6134</v>
      </c>
      <c r="C2693" t="s">
        <v>6135</v>
      </c>
      <c r="D2693" t="s">
        <v>5926</v>
      </c>
    </row>
    <row r="2694" spans="1:4">
      <c r="A2694" s="77" t="s">
        <v>5900</v>
      </c>
      <c r="B2694" s="77" t="s">
        <v>6136</v>
      </c>
      <c r="C2694" s="77" t="s">
        <v>6137</v>
      </c>
      <c r="D2694" s="77" t="s">
        <v>5923</v>
      </c>
    </row>
    <row r="2695" spans="1:4">
      <c r="A2695" t="s">
        <v>5900</v>
      </c>
      <c r="B2695" t="s">
        <v>6138</v>
      </c>
      <c r="C2695" t="s">
        <v>6139</v>
      </c>
      <c r="D2695" t="s">
        <v>5909</v>
      </c>
    </row>
    <row r="2696" spans="1:4">
      <c r="A2696" s="77" t="s">
        <v>5900</v>
      </c>
      <c r="B2696" s="77" t="s">
        <v>6140</v>
      </c>
      <c r="C2696" s="77" t="s">
        <v>6141</v>
      </c>
      <c r="D2696" s="77" t="s">
        <v>5929</v>
      </c>
    </row>
    <row r="2697" spans="1:4">
      <c r="A2697" t="s">
        <v>5900</v>
      </c>
      <c r="B2697" t="s">
        <v>5945</v>
      </c>
      <c r="C2697" t="s">
        <v>5943</v>
      </c>
      <c r="D2697" t="s">
        <v>3517</v>
      </c>
    </row>
    <row r="2698" spans="1:4">
      <c r="A2698" s="77" t="s">
        <v>5900</v>
      </c>
      <c r="B2698" s="77" t="s">
        <v>5916</v>
      </c>
      <c r="C2698" s="77" t="s">
        <v>5917</v>
      </c>
      <c r="D2698" s="77" t="s">
        <v>5918</v>
      </c>
    </row>
    <row r="2699" spans="1:4">
      <c r="A2699" t="s">
        <v>5900</v>
      </c>
      <c r="B2699" t="s">
        <v>6142</v>
      </c>
      <c r="C2699" t="s">
        <v>6143</v>
      </c>
      <c r="D2699" t="s">
        <v>5937</v>
      </c>
    </row>
    <row r="2700" spans="1:4">
      <c r="A2700" s="77" t="s">
        <v>5900</v>
      </c>
      <c r="B2700" s="77" t="s">
        <v>6144</v>
      </c>
      <c r="C2700" s="77" t="s">
        <v>6145</v>
      </c>
      <c r="D2700" s="77"/>
    </row>
    <row r="2701" spans="1:4">
      <c r="A2701" t="s">
        <v>5900</v>
      </c>
      <c r="B2701" t="s">
        <v>6201</v>
      </c>
      <c r="C2701" t="s">
        <v>6202</v>
      </c>
    </row>
    <row r="2702" spans="1:4">
      <c r="A2702" s="77" t="s">
        <v>5900</v>
      </c>
      <c r="B2702" s="77" t="s">
        <v>6147</v>
      </c>
      <c r="C2702" s="77" t="s">
        <v>6148</v>
      </c>
      <c r="D2702" s="77" t="s">
        <v>6098</v>
      </c>
    </row>
    <row r="2703" spans="1:4">
      <c r="A2703" t="s">
        <v>5900</v>
      </c>
      <c r="B2703" t="s">
        <v>6149</v>
      </c>
      <c r="C2703" t="s">
        <v>6150</v>
      </c>
      <c r="D2703" t="s">
        <v>5932</v>
      </c>
    </row>
    <row r="2704" spans="1:4">
      <c r="A2704" s="77" t="s">
        <v>5900</v>
      </c>
      <c r="B2704" s="77" t="s">
        <v>6151</v>
      </c>
      <c r="C2704" s="77" t="s">
        <v>6152</v>
      </c>
      <c r="D2704" s="77" t="s">
        <v>5906</v>
      </c>
    </row>
    <row r="2705" spans="1:4">
      <c r="A2705" t="s">
        <v>5900</v>
      </c>
      <c r="B2705" t="s">
        <v>6153</v>
      </c>
      <c r="C2705" t="s">
        <v>6154</v>
      </c>
    </row>
    <row r="2706" spans="1:4">
      <c r="A2706" s="77" t="s">
        <v>5900</v>
      </c>
      <c r="B2706" s="77" t="s">
        <v>6156</v>
      </c>
      <c r="C2706" s="77" t="s">
        <v>6157</v>
      </c>
      <c r="D2706" s="77" t="s">
        <v>5937</v>
      </c>
    </row>
    <row r="2707" spans="1:4">
      <c r="A2707" t="s">
        <v>5900</v>
      </c>
      <c r="B2707" t="s">
        <v>6158</v>
      </c>
      <c r="C2707" t="s">
        <v>6159</v>
      </c>
      <c r="D2707" t="s">
        <v>5909</v>
      </c>
    </row>
    <row r="2708" spans="1:4">
      <c r="A2708" s="77" t="s">
        <v>5900</v>
      </c>
      <c r="B2708" s="77" t="s">
        <v>6160</v>
      </c>
      <c r="C2708" s="77" t="s">
        <v>6161</v>
      </c>
      <c r="D2708" s="77" t="s">
        <v>5926</v>
      </c>
    </row>
    <row r="2709" spans="1:4">
      <c r="A2709" t="s">
        <v>5900</v>
      </c>
      <c r="B2709" t="s">
        <v>6162</v>
      </c>
      <c r="C2709" t="s">
        <v>6163</v>
      </c>
      <c r="D2709" t="s">
        <v>5903</v>
      </c>
    </row>
    <row r="2710" spans="1:4">
      <c r="A2710" s="77" t="s">
        <v>5900</v>
      </c>
      <c r="B2710" s="77" t="s">
        <v>6164</v>
      </c>
      <c r="C2710" s="77" t="s">
        <v>6165</v>
      </c>
      <c r="D2710" s="77" t="s">
        <v>5912</v>
      </c>
    </row>
    <row r="2711" spans="1:4">
      <c r="A2711" t="s">
        <v>5900</v>
      </c>
      <c r="B2711" t="s">
        <v>6237</v>
      </c>
      <c r="C2711" t="s">
        <v>6238</v>
      </c>
      <c r="D2711" t="s">
        <v>6044</v>
      </c>
    </row>
    <row r="2712" spans="1:4">
      <c r="A2712" s="77" t="s">
        <v>5900</v>
      </c>
      <c r="B2712" s="77" t="s">
        <v>6168</v>
      </c>
      <c r="C2712" s="77" t="s">
        <v>6167</v>
      </c>
      <c r="D2712" s="77" t="s">
        <v>6086</v>
      </c>
    </row>
    <row r="2713" spans="1:4">
      <c r="A2713" t="s">
        <v>5900</v>
      </c>
      <c r="B2713" t="s">
        <v>6169</v>
      </c>
      <c r="C2713" t="s">
        <v>6167</v>
      </c>
      <c r="D2713" t="s">
        <v>5954</v>
      </c>
    </row>
    <row r="2714" spans="1:4">
      <c r="A2714" s="77" t="s">
        <v>5900</v>
      </c>
      <c r="B2714" s="77" t="s">
        <v>6170</v>
      </c>
      <c r="C2714" s="77" t="s">
        <v>6167</v>
      </c>
      <c r="D2714" s="77" t="s">
        <v>5954</v>
      </c>
    </row>
    <row r="2715" spans="1:4">
      <c r="A2715" t="s">
        <v>5900</v>
      </c>
      <c r="B2715" t="s">
        <v>6171</v>
      </c>
      <c r="C2715" t="s">
        <v>6172</v>
      </c>
    </row>
    <row r="2716" spans="1:4">
      <c r="A2716" s="77" t="s">
        <v>5900</v>
      </c>
      <c r="B2716" s="77" t="s">
        <v>6174</v>
      </c>
      <c r="C2716" s="77" t="s">
        <v>6167</v>
      </c>
      <c r="D2716" s="77" t="s">
        <v>5954</v>
      </c>
    </row>
    <row r="2717" spans="1:4">
      <c r="A2717" t="s">
        <v>5900</v>
      </c>
      <c r="B2717" t="s">
        <v>6175</v>
      </c>
      <c r="C2717" t="s">
        <v>6167</v>
      </c>
      <c r="D2717" t="s">
        <v>5954</v>
      </c>
    </row>
    <row r="2718" spans="1:4">
      <c r="A2718" s="77" t="s">
        <v>5900</v>
      </c>
      <c r="B2718" s="77" t="s">
        <v>6176</v>
      </c>
      <c r="C2718" s="77" t="s">
        <v>6167</v>
      </c>
      <c r="D2718" s="77" t="s">
        <v>5954</v>
      </c>
    </row>
    <row r="2719" spans="1:4">
      <c r="A2719" t="s">
        <v>5900</v>
      </c>
      <c r="B2719" t="s">
        <v>6177</v>
      </c>
      <c r="C2719" t="s">
        <v>6167</v>
      </c>
      <c r="D2719" t="s">
        <v>5954</v>
      </c>
    </row>
    <row r="2720" spans="1:4">
      <c r="A2720" s="77" t="s">
        <v>5900</v>
      </c>
      <c r="B2720" s="77" t="s">
        <v>6178</v>
      </c>
      <c r="C2720" s="77" t="s">
        <v>6179</v>
      </c>
      <c r="D2720" s="77" t="s">
        <v>5909</v>
      </c>
    </row>
    <row r="2721" spans="1:4">
      <c r="A2721" t="s">
        <v>5900</v>
      </c>
      <c r="B2721" t="s">
        <v>6180</v>
      </c>
      <c r="C2721" t="s">
        <v>6181</v>
      </c>
      <c r="D2721" t="s">
        <v>6068</v>
      </c>
    </row>
    <row r="2722" spans="1:4">
      <c r="A2722" s="77" t="s">
        <v>5900</v>
      </c>
      <c r="B2722" s="77" t="s">
        <v>5938</v>
      </c>
      <c r="C2722" s="77" t="s">
        <v>5939</v>
      </c>
      <c r="D2722" s="77" t="s">
        <v>5906</v>
      </c>
    </row>
    <row r="2723" spans="1:4">
      <c r="A2723" t="s">
        <v>5900</v>
      </c>
      <c r="B2723" t="s">
        <v>6182</v>
      </c>
      <c r="C2723" t="s">
        <v>6183</v>
      </c>
      <c r="D2723" t="s">
        <v>6133</v>
      </c>
    </row>
    <row r="2724" spans="1:4">
      <c r="A2724" s="77" t="s">
        <v>5900</v>
      </c>
      <c r="B2724" s="77" t="s">
        <v>6184</v>
      </c>
      <c r="C2724" s="77" t="s">
        <v>6185</v>
      </c>
      <c r="D2724" s="77" t="s">
        <v>6063</v>
      </c>
    </row>
    <row r="2725" spans="1:4">
      <c r="A2725" t="s">
        <v>5900</v>
      </c>
      <c r="B2725" t="s">
        <v>6186</v>
      </c>
      <c r="C2725" t="s">
        <v>6187</v>
      </c>
      <c r="D2725" t="s">
        <v>5929</v>
      </c>
    </row>
    <row r="2726" spans="1:4">
      <c r="A2726" s="77" t="s">
        <v>5900</v>
      </c>
      <c r="B2726" s="77" t="s">
        <v>6188</v>
      </c>
      <c r="C2726" s="77" t="s">
        <v>6189</v>
      </c>
      <c r="D2726" s="77" t="s">
        <v>5923</v>
      </c>
    </row>
    <row r="2727" spans="1:4">
      <c r="A2727" t="s">
        <v>5900</v>
      </c>
      <c r="B2727" t="s">
        <v>6190</v>
      </c>
      <c r="C2727" t="s">
        <v>6191</v>
      </c>
      <c r="D2727" t="s">
        <v>5932</v>
      </c>
    </row>
    <row r="2728" spans="1:4">
      <c r="A2728" s="77" t="s">
        <v>5900</v>
      </c>
      <c r="B2728" s="77" t="s">
        <v>6192</v>
      </c>
      <c r="C2728" s="77" t="s">
        <v>6193</v>
      </c>
      <c r="D2728" s="77"/>
    </row>
    <row r="2729" spans="1:4">
      <c r="A2729" t="s">
        <v>5900</v>
      </c>
      <c r="B2729" t="s">
        <v>6195</v>
      </c>
      <c r="C2729" t="s">
        <v>6196</v>
      </c>
      <c r="D2729" t="s">
        <v>5929</v>
      </c>
    </row>
    <row r="2730" spans="1:4">
      <c r="A2730" s="77" t="s">
        <v>5900</v>
      </c>
      <c r="B2730" s="77" t="s">
        <v>6197</v>
      </c>
      <c r="C2730" s="77" t="s">
        <v>6198</v>
      </c>
      <c r="D2730" s="77" t="s">
        <v>5923</v>
      </c>
    </row>
    <row r="2731" spans="1:4">
      <c r="A2731" t="s">
        <v>5900</v>
      </c>
      <c r="B2731" t="s">
        <v>6199</v>
      </c>
      <c r="C2731" t="s">
        <v>6200</v>
      </c>
      <c r="D2731" t="s">
        <v>5926</v>
      </c>
    </row>
    <row r="2732" spans="1:4">
      <c r="A2732" s="77" t="s">
        <v>5900</v>
      </c>
      <c r="B2732" s="77" t="s">
        <v>6206</v>
      </c>
      <c r="C2732" s="77" t="s">
        <v>6207</v>
      </c>
      <c r="D2732" s="77" t="s">
        <v>5932</v>
      </c>
    </row>
    <row r="2733" spans="1:4">
      <c r="A2733" t="s">
        <v>5900</v>
      </c>
      <c r="B2733" t="s">
        <v>6208</v>
      </c>
      <c r="C2733" t="s">
        <v>6209</v>
      </c>
      <c r="D2733" t="s">
        <v>5903</v>
      </c>
    </row>
    <row r="2734" spans="1:4">
      <c r="A2734" s="77" t="s">
        <v>5900</v>
      </c>
      <c r="B2734" s="77" t="s">
        <v>6210</v>
      </c>
      <c r="C2734" s="77" t="s">
        <v>6211</v>
      </c>
      <c r="D2734" s="77" t="s">
        <v>5903</v>
      </c>
    </row>
    <row r="2735" spans="1:4">
      <c r="A2735" t="s">
        <v>5900</v>
      </c>
      <c r="B2735" t="s">
        <v>6212</v>
      </c>
      <c r="C2735" t="s">
        <v>6213</v>
      </c>
    </row>
    <row r="2736" spans="1:4">
      <c r="A2736" s="77" t="s">
        <v>5900</v>
      </c>
      <c r="B2736" s="77" t="s">
        <v>6215</v>
      </c>
      <c r="C2736" s="77" t="s">
        <v>6216</v>
      </c>
      <c r="D2736" s="77" t="s">
        <v>5932</v>
      </c>
    </row>
    <row r="2737" spans="1:4">
      <c r="A2737" t="s">
        <v>5900</v>
      </c>
      <c r="B2737" t="s">
        <v>6217</v>
      </c>
      <c r="C2737" t="s">
        <v>6218</v>
      </c>
      <c r="D2737" t="s">
        <v>5932</v>
      </c>
    </row>
    <row r="2738" spans="1:4">
      <c r="A2738" s="77" t="s">
        <v>5900</v>
      </c>
      <c r="B2738" s="77" t="s">
        <v>6219</v>
      </c>
      <c r="C2738" s="77" t="s">
        <v>6220</v>
      </c>
      <c r="D2738" s="77" t="s">
        <v>5906</v>
      </c>
    </row>
    <row r="2739" spans="1:4">
      <c r="A2739" t="s">
        <v>5900</v>
      </c>
      <c r="B2739" t="s">
        <v>6043</v>
      </c>
      <c r="C2739" t="s">
        <v>6042</v>
      </c>
      <c r="D2739" t="s">
        <v>6044</v>
      </c>
    </row>
    <row r="2740" spans="1:4">
      <c r="A2740" s="77" t="s">
        <v>5900</v>
      </c>
      <c r="B2740" s="77" t="s">
        <v>6221</v>
      </c>
      <c r="C2740" s="77" t="s">
        <v>6222</v>
      </c>
      <c r="D2740" s="77"/>
    </row>
    <row r="2741" spans="1:4">
      <c r="A2741" t="s">
        <v>5900</v>
      </c>
      <c r="B2741" t="s">
        <v>6204</v>
      </c>
      <c r="C2741" t="s">
        <v>6205</v>
      </c>
      <c r="D2741" t="s">
        <v>5923</v>
      </c>
    </row>
    <row r="2742" spans="1:4">
      <c r="A2742" s="77" t="s">
        <v>5900</v>
      </c>
      <c r="B2742" s="77" t="s">
        <v>6224</v>
      </c>
      <c r="C2742" s="77" t="s">
        <v>6225</v>
      </c>
      <c r="D2742" s="77" t="s">
        <v>5937</v>
      </c>
    </row>
    <row r="2743" spans="1:4">
      <c r="A2743" t="s">
        <v>5900</v>
      </c>
      <c r="B2743" t="s">
        <v>6229</v>
      </c>
      <c r="C2743" t="s">
        <v>6228</v>
      </c>
    </row>
    <row r="2744" spans="1:4">
      <c r="A2744" s="77" t="s">
        <v>5900</v>
      </c>
      <c r="B2744" s="77" t="s">
        <v>6231</v>
      </c>
      <c r="C2744" s="77" t="s">
        <v>6230</v>
      </c>
      <c r="D2744" s="77" t="s">
        <v>5926</v>
      </c>
    </row>
    <row r="2745" spans="1:4">
      <c r="A2745" t="s">
        <v>5900</v>
      </c>
      <c r="B2745" t="s">
        <v>6233</v>
      </c>
      <c r="C2745" t="s">
        <v>6234</v>
      </c>
      <c r="D2745" t="s">
        <v>5932</v>
      </c>
    </row>
    <row r="2746" spans="1:4">
      <c r="A2746" s="77" t="s">
        <v>5900</v>
      </c>
      <c r="B2746" s="77" t="s">
        <v>6235</v>
      </c>
      <c r="C2746" s="77" t="s">
        <v>6236</v>
      </c>
      <c r="D2746" s="77" t="s">
        <v>5912</v>
      </c>
    </row>
    <row r="2747" spans="1:4">
      <c r="A2747" t="s">
        <v>5900</v>
      </c>
      <c r="B2747" t="s">
        <v>6239</v>
      </c>
      <c r="C2747" t="s">
        <v>6238</v>
      </c>
      <c r="D2747" t="s">
        <v>5937</v>
      </c>
    </row>
    <row r="2748" spans="1:4">
      <c r="A2748" s="77" t="s">
        <v>8628</v>
      </c>
      <c r="B2748" s="77" t="s">
        <v>8629</v>
      </c>
      <c r="C2748" s="77" t="s">
        <v>8630</v>
      </c>
      <c r="D2748" s="77" t="s">
        <v>6893</v>
      </c>
    </row>
    <row r="2749" spans="1:4">
      <c r="A2749" t="s">
        <v>8628</v>
      </c>
      <c r="B2749" t="s">
        <v>8631</v>
      </c>
      <c r="C2749" t="s">
        <v>8632</v>
      </c>
      <c r="D2749" t="s">
        <v>6893</v>
      </c>
    </row>
    <row r="2750" spans="1:4">
      <c r="A2750" s="77" t="s">
        <v>8628</v>
      </c>
      <c r="B2750" s="77" t="s">
        <v>8633</v>
      </c>
      <c r="C2750" s="77" t="s">
        <v>8634</v>
      </c>
      <c r="D2750" s="77" t="s">
        <v>6893</v>
      </c>
    </row>
    <row r="2751" spans="1:4">
      <c r="A2751" t="s">
        <v>8628</v>
      </c>
      <c r="B2751" t="s">
        <v>8635</v>
      </c>
      <c r="C2751" t="s">
        <v>8636</v>
      </c>
      <c r="D2751" t="s">
        <v>6893</v>
      </c>
    </row>
    <row r="2752" spans="1:4">
      <c r="A2752" s="77" t="s">
        <v>8628</v>
      </c>
      <c r="B2752" s="77" t="s">
        <v>8637</v>
      </c>
      <c r="C2752" s="77" t="s">
        <v>8638</v>
      </c>
      <c r="D2752" s="77" t="s">
        <v>6893</v>
      </c>
    </row>
    <row r="2753" spans="1:4">
      <c r="A2753" t="s">
        <v>8628</v>
      </c>
      <c r="B2753" t="s">
        <v>8647</v>
      </c>
      <c r="C2753" t="s">
        <v>8648</v>
      </c>
      <c r="D2753" t="s">
        <v>6893</v>
      </c>
    </row>
    <row r="2754" spans="1:4">
      <c r="A2754" s="77" t="s">
        <v>8628</v>
      </c>
      <c r="B2754" s="77" t="s">
        <v>8639</v>
      </c>
      <c r="C2754" s="77" t="s">
        <v>8640</v>
      </c>
      <c r="D2754" s="77" t="s">
        <v>6893</v>
      </c>
    </row>
    <row r="2755" spans="1:4">
      <c r="A2755" t="s">
        <v>8628</v>
      </c>
      <c r="B2755" t="s">
        <v>8641</v>
      </c>
      <c r="C2755" t="s">
        <v>8642</v>
      </c>
      <c r="D2755" t="s">
        <v>6893</v>
      </c>
    </row>
    <row r="2756" spans="1:4">
      <c r="A2756" s="77" t="s">
        <v>8628</v>
      </c>
      <c r="B2756" s="77" t="s">
        <v>8643</v>
      </c>
      <c r="C2756" s="77" t="s">
        <v>8644</v>
      </c>
      <c r="D2756" s="77" t="s">
        <v>6893</v>
      </c>
    </row>
    <row r="2757" spans="1:4">
      <c r="A2757" t="s">
        <v>8628</v>
      </c>
      <c r="B2757" t="s">
        <v>8645</v>
      </c>
      <c r="C2757" t="s">
        <v>8644</v>
      </c>
      <c r="D2757" t="s">
        <v>6519</v>
      </c>
    </row>
    <row r="2758" spans="1:4">
      <c r="A2758" s="77" t="s">
        <v>8628</v>
      </c>
      <c r="B2758" s="77" t="s">
        <v>8646</v>
      </c>
      <c r="C2758" s="77" t="s">
        <v>8644</v>
      </c>
      <c r="D2758" s="77"/>
    </row>
    <row r="2759" spans="1:4">
      <c r="A2759" t="s">
        <v>8628</v>
      </c>
      <c r="B2759" t="s">
        <v>8649</v>
      </c>
      <c r="C2759" t="s">
        <v>8650</v>
      </c>
      <c r="D2759" t="s">
        <v>6893</v>
      </c>
    </row>
    <row r="2760" spans="1:4">
      <c r="A2760" s="77" t="s">
        <v>8628</v>
      </c>
      <c r="B2760" s="77" t="s">
        <v>8651</v>
      </c>
      <c r="C2760" s="77" t="s">
        <v>8652</v>
      </c>
      <c r="D2760" s="77" t="s">
        <v>6893</v>
      </c>
    </row>
    <row r="2761" spans="1:4">
      <c r="A2761" t="s">
        <v>8653</v>
      </c>
      <c r="B2761" t="s">
        <v>8656</v>
      </c>
      <c r="C2761" t="s">
        <v>8657</v>
      </c>
    </row>
    <row r="2762" spans="1:4">
      <c r="A2762" s="77" t="s">
        <v>8653</v>
      </c>
      <c r="B2762" s="77" t="s">
        <v>8658</v>
      </c>
      <c r="C2762" s="77" t="s">
        <v>8659</v>
      </c>
      <c r="D2762" s="77"/>
    </row>
    <row r="2763" spans="1:4">
      <c r="A2763" t="s">
        <v>8653</v>
      </c>
      <c r="B2763" t="s">
        <v>8660</v>
      </c>
      <c r="C2763" t="s">
        <v>8659</v>
      </c>
      <c r="D2763" t="s">
        <v>6808</v>
      </c>
    </row>
    <row r="2764" spans="1:4">
      <c r="A2764" s="77" t="s">
        <v>8653</v>
      </c>
      <c r="B2764" s="77" t="s">
        <v>8661</v>
      </c>
      <c r="C2764" s="77" t="s">
        <v>8659</v>
      </c>
      <c r="D2764" s="77" t="s">
        <v>8662</v>
      </c>
    </row>
    <row r="2765" spans="1:4">
      <c r="A2765" t="s">
        <v>8653</v>
      </c>
      <c r="B2765" t="s">
        <v>8666</v>
      </c>
      <c r="C2765" t="s">
        <v>8667</v>
      </c>
    </row>
    <row r="2766" spans="1:4">
      <c r="A2766" s="77" t="s">
        <v>8653</v>
      </c>
      <c r="B2766" s="77" t="s">
        <v>8654</v>
      </c>
      <c r="C2766" s="77" t="s">
        <v>8655</v>
      </c>
      <c r="D2766" s="77" t="s">
        <v>6808</v>
      </c>
    </row>
    <row r="2767" spans="1:4">
      <c r="A2767" t="s">
        <v>8653</v>
      </c>
      <c r="B2767" t="s">
        <v>8663</v>
      </c>
      <c r="C2767" t="s">
        <v>8664</v>
      </c>
      <c r="D2767" t="s">
        <v>8665</v>
      </c>
    </row>
    <row r="2768" spans="1:4">
      <c r="A2768" s="77" t="s">
        <v>8668</v>
      </c>
      <c r="B2768" s="77" t="s">
        <v>8669</v>
      </c>
      <c r="C2768" s="77" t="s">
        <v>8670</v>
      </c>
      <c r="D2768" s="77" t="s">
        <v>8671</v>
      </c>
    </row>
    <row r="2769" spans="1:4">
      <c r="A2769" t="s">
        <v>8668</v>
      </c>
      <c r="B2769" t="s">
        <v>8672</v>
      </c>
      <c r="C2769" t="s">
        <v>8673</v>
      </c>
    </row>
    <row r="2770" spans="1:4">
      <c r="A2770" s="77" t="s">
        <v>8668</v>
      </c>
      <c r="B2770" s="77" t="s">
        <v>8675</v>
      </c>
      <c r="C2770" s="77" t="s">
        <v>8676</v>
      </c>
      <c r="D2770" s="77"/>
    </row>
    <row r="2771" spans="1:4">
      <c r="A2771" t="s">
        <v>8668</v>
      </c>
      <c r="B2771" t="s">
        <v>8697</v>
      </c>
      <c r="C2771" t="s">
        <v>8698</v>
      </c>
      <c r="D2771" t="s">
        <v>8671</v>
      </c>
    </row>
    <row r="2772" spans="1:4">
      <c r="A2772" s="77" t="s">
        <v>8668</v>
      </c>
      <c r="B2772" s="77" t="s">
        <v>8678</v>
      </c>
      <c r="C2772" s="77" t="s">
        <v>8679</v>
      </c>
      <c r="D2772" s="77" t="s">
        <v>8680</v>
      </c>
    </row>
    <row r="2773" spans="1:4">
      <c r="A2773" t="s">
        <v>8668</v>
      </c>
      <c r="B2773" t="s">
        <v>8681</v>
      </c>
      <c r="C2773" t="s">
        <v>8682</v>
      </c>
    </row>
    <row r="2774" spans="1:4">
      <c r="A2774" s="77" t="s">
        <v>8668</v>
      </c>
      <c r="B2774" s="77" t="s">
        <v>8689</v>
      </c>
      <c r="C2774" s="77" t="s">
        <v>8690</v>
      </c>
      <c r="D2774" s="77"/>
    </row>
    <row r="2775" spans="1:4">
      <c r="A2775" t="s">
        <v>8668</v>
      </c>
      <c r="B2775" t="s">
        <v>8687</v>
      </c>
      <c r="C2775" t="s">
        <v>8688</v>
      </c>
      <c r="D2775" t="s">
        <v>8671</v>
      </c>
    </row>
    <row r="2776" spans="1:4">
      <c r="A2776" s="77" t="s">
        <v>8668</v>
      </c>
      <c r="B2776" s="77" t="s">
        <v>8691</v>
      </c>
      <c r="C2776" s="77" t="s">
        <v>8692</v>
      </c>
      <c r="D2776" s="77" t="s">
        <v>8671</v>
      </c>
    </row>
    <row r="2777" spans="1:4">
      <c r="A2777" t="s">
        <v>8668</v>
      </c>
      <c r="B2777" t="s">
        <v>8701</v>
      </c>
      <c r="C2777" t="s">
        <v>8702</v>
      </c>
    </row>
    <row r="2778" spans="1:4">
      <c r="A2778" s="77" t="s">
        <v>8668</v>
      </c>
      <c r="B2778" s="77" t="s">
        <v>8695</v>
      </c>
      <c r="C2778" s="77" t="s">
        <v>8696</v>
      </c>
      <c r="D2778" s="77" t="s">
        <v>8671</v>
      </c>
    </row>
    <row r="2779" spans="1:4">
      <c r="A2779" t="s">
        <v>8668</v>
      </c>
      <c r="B2779" t="s">
        <v>8703</v>
      </c>
      <c r="C2779" t="s">
        <v>8702</v>
      </c>
      <c r="D2779" t="s">
        <v>8671</v>
      </c>
    </row>
    <row r="2780" spans="1:4">
      <c r="A2780" s="77" t="s">
        <v>8668</v>
      </c>
      <c r="B2780" s="77" t="s">
        <v>8683</v>
      </c>
      <c r="C2780" s="77" t="s">
        <v>8684</v>
      </c>
      <c r="D2780" s="77" t="s">
        <v>8671</v>
      </c>
    </row>
    <row r="2781" spans="1:4">
      <c r="A2781" t="s">
        <v>8668</v>
      </c>
      <c r="B2781" t="s">
        <v>8693</v>
      </c>
      <c r="C2781" t="s">
        <v>8694</v>
      </c>
      <c r="D2781" t="s">
        <v>8671</v>
      </c>
    </row>
    <row r="2782" spans="1:4">
      <c r="A2782" s="77" t="s">
        <v>8668</v>
      </c>
      <c r="B2782" s="77" t="s">
        <v>8674</v>
      </c>
      <c r="C2782" s="77" t="s">
        <v>8673</v>
      </c>
      <c r="D2782" s="77" t="s">
        <v>8671</v>
      </c>
    </row>
    <row r="2783" spans="1:4">
      <c r="A2783" t="s">
        <v>8668</v>
      </c>
      <c r="B2783" t="s">
        <v>8677</v>
      </c>
      <c r="C2783" t="s">
        <v>8676</v>
      </c>
    </row>
    <row r="2784" spans="1:4">
      <c r="A2784" s="77" t="s">
        <v>8668</v>
      </c>
      <c r="B2784" s="77" t="s">
        <v>8685</v>
      </c>
      <c r="C2784" s="77" t="s">
        <v>8686</v>
      </c>
      <c r="D2784" s="77" t="s">
        <v>8671</v>
      </c>
    </row>
    <row r="2785" spans="1:4">
      <c r="A2785" t="s">
        <v>8668</v>
      </c>
      <c r="B2785" t="s">
        <v>8699</v>
      </c>
      <c r="C2785" t="s">
        <v>8700</v>
      </c>
      <c r="D2785" t="s">
        <v>8671</v>
      </c>
    </row>
    <row r="2786" spans="1:4">
      <c r="A2786" s="77" t="s">
        <v>8704</v>
      </c>
      <c r="B2786" s="77" t="s">
        <v>8708</v>
      </c>
      <c r="C2786" s="77" t="s">
        <v>8709</v>
      </c>
      <c r="D2786" s="77" t="s">
        <v>8707</v>
      </c>
    </row>
    <row r="2787" spans="1:4">
      <c r="A2787" t="s">
        <v>8704</v>
      </c>
      <c r="B2787" t="s">
        <v>8705</v>
      </c>
      <c r="C2787" t="s">
        <v>8706</v>
      </c>
      <c r="D2787" t="s">
        <v>8707</v>
      </c>
    </row>
    <row r="2788" spans="1:4">
      <c r="A2788" s="77" t="s">
        <v>8704</v>
      </c>
      <c r="B2788" s="77" t="s">
        <v>8713</v>
      </c>
      <c r="C2788" s="77" t="s">
        <v>8714</v>
      </c>
      <c r="D2788" s="77" t="s">
        <v>8707</v>
      </c>
    </row>
    <row r="2789" spans="1:4">
      <c r="A2789" t="s">
        <v>8704</v>
      </c>
      <c r="B2789" t="s">
        <v>8717</v>
      </c>
      <c r="C2789" t="s">
        <v>8718</v>
      </c>
      <c r="D2789" t="s">
        <v>8707</v>
      </c>
    </row>
    <row r="2790" spans="1:4">
      <c r="A2790" s="77" t="s">
        <v>8704</v>
      </c>
      <c r="B2790" s="77" t="s">
        <v>8719</v>
      </c>
      <c r="C2790" s="77" t="s">
        <v>8718</v>
      </c>
      <c r="D2790" s="77" t="s">
        <v>8712</v>
      </c>
    </row>
    <row r="2791" spans="1:4">
      <c r="A2791" t="s">
        <v>8704</v>
      </c>
      <c r="B2791" t="s">
        <v>8720</v>
      </c>
      <c r="C2791" t="s">
        <v>8718</v>
      </c>
      <c r="D2791" t="s">
        <v>8721</v>
      </c>
    </row>
    <row r="2792" spans="1:4">
      <c r="A2792" s="77" t="s">
        <v>8704</v>
      </c>
      <c r="B2792" s="77" t="s">
        <v>8710</v>
      </c>
      <c r="C2792" s="77" t="s">
        <v>8711</v>
      </c>
      <c r="D2792" s="77" t="s">
        <v>8712</v>
      </c>
    </row>
    <row r="2793" spans="1:4">
      <c r="A2793" t="s">
        <v>8704</v>
      </c>
      <c r="B2793" t="s">
        <v>8722</v>
      </c>
      <c r="C2793" t="s">
        <v>8723</v>
      </c>
      <c r="D2793" t="s">
        <v>8724</v>
      </c>
    </row>
    <row r="2794" spans="1:4">
      <c r="A2794" s="77" t="s">
        <v>8704</v>
      </c>
      <c r="B2794" s="77" t="s">
        <v>8726</v>
      </c>
      <c r="C2794" s="77" t="s">
        <v>8727</v>
      </c>
      <c r="D2794" s="77" t="s">
        <v>8707</v>
      </c>
    </row>
    <row r="2795" spans="1:4">
      <c r="A2795" t="s">
        <v>8704</v>
      </c>
      <c r="B2795" t="s">
        <v>8725</v>
      </c>
      <c r="C2795" t="s">
        <v>8718</v>
      </c>
      <c r="D2795" t="s">
        <v>6861</v>
      </c>
    </row>
    <row r="2796" spans="1:4">
      <c r="A2796" s="77" t="s">
        <v>8704</v>
      </c>
      <c r="B2796" s="77" t="s">
        <v>8715</v>
      </c>
      <c r="C2796" s="77" t="s">
        <v>8716</v>
      </c>
      <c r="D2796" s="77" t="s">
        <v>8707</v>
      </c>
    </row>
    <row r="2797" spans="1:4">
      <c r="A2797" t="s">
        <v>8728</v>
      </c>
      <c r="B2797" t="s">
        <v>8732</v>
      </c>
      <c r="C2797" t="s">
        <v>8733</v>
      </c>
      <c r="D2797" t="s">
        <v>7045</v>
      </c>
    </row>
    <row r="2798" spans="1:4">
      <c r="A2798" s="77" t="s">
        <v>8728</v>
      </c>
      <c r="B2798" s="77" t="s">
        <v>8734</v>
      </c>
      <c r="C2798" s="77" t="s">
        <v>8735</v>
      </c>
      <c r="D2798" s="77" t="s">
        <v>8731</v>
      </c>
    </row>
    <row r="2799" spans="1:4">
      <c r="A2799" t="s">
        <v>8728</v>
      </c>
      <c r="B2799" t="s">
        <v>8753</v>
      </c>
      <c r="C2799" t="s">
        <v>8754</v>
      </c>
      <c r="D2799" t="s">
        <v>8731</v>
      </c>
    </row>
    <row r="2800" spans="1:4">
      <c r="A2800" s="77" t="s">
        <v>8728</v>
      </c>
      <c r="B2800" s="77" t="s">
        <v>8729</v>
      </c>
      <c r="C2800" s="77" t="s">
        <v>8730</v>
      </c>
      <c r="D2800" s="77" t="s">
        <v>8731</v>
      </c>
    </row>
    <row r="2801" spans="1:4">
      <c r="A2801" t="s">
        <v>8728</v>
      </c>
      <c r="B2801" t="s">
        <v>8738</v>
      </c>
      <c r="C2801" t="s">
        <v>8739</v>
      </c>
      <c r="D2801" t="s">
        <v>8731</v>
      </c>
    </row>
    <row r="2802" spans="1:4">
      <c r="A2802" s="77" t="s">
        <v>8728</v>
      </c>
      <c r="B2802" s="77" t="s">
        <v>8743</v>
      </c>
      <c r="C2802" s="77" t="s">
        <v>8744</v>
      </c>
      <c r="D2802" s="77" t="s">
        <v>8731</v>
      </c>
    </row>
    <row r="2803" spans="1:4">
      <c r="A2803" t="s">
        <v>8728</v>
      </c>
      <c r="B2803" t="s">
        <v>8747</v>
      </c>
      <c r="C2803" t="s">
        <v>8748</v>
      </c>
      <c r="D2803" t="s">
        <v>8731</v>
      </c>
    </row>
    <row r="2804" spans="1:4">
      <c r="A2804" s="77" t="s">
        <v>8728</v>
      </c>
      <c r="B2804" s="77" t="s">
        <v>8749</v>
      </c>
      <c r="C2804" s="77" t="s">
        <v>8750</v>
      </c>
      <c r="D2804" s="77" t="s">
        <v>8731</v>
      </c>
    </row>
    <row r="2805" spans="1:4">
      <c r="A2805" t="s">
        <v>8728</v>
      </c>
      <c r="B2805" t="s">
        <v>8741</v>
      </c>
      <c r="C2805" t="s">
        <v>8742</v>
      </c>
      <c r="D2805" t="s">
        <v>8731</v>
      </c>
    </row>
    <row r="2806" spans="1:4">
      <c r="A2806" s="77" t="s">
        <v>8728</v>
      </c>
      <c r="B2806" s="77" t="s">
        <v>8745</v>
      </c>
      <c r="C2806" s="77" t="s">
        <v>8746</v>
      </c>
      <c r="D2806" s="77" t="s">
        <v>8731</v>
      </c>
    </row>
    <row r="2807" spans="1:4">
      <c r="A2807" t="s">
        <v>8728</v>
      </c>
      <c r="B2807" t="s">
        <v>8751</v>
      </c>
      <c r="C2807" t="s">
        <v>8752</v>
      </c>
      <c r="D2807" t="s">
        <v>8731</v>
      </c>
    </row>
    <row r="2808" spans="1:4">
      <c r="A2808" s="77" t="s">
        <v>8728</v>
      </c>
      <c r="B2808" s="77" t="s">
        <v>8755</v>
      </c>
      <c r="C2808" s="77" t="s">
        <v>8756</v>
      </c>
      <c r="D2808" s="77" t="s">
        <v>8731</v>
      </c>
    </row>
    <row r="2809" spans="1:4">
      <c r="A2809" t="s">
        <v>8728</v>
      </c>
      <c r="B2809" t="s">
        <v>8757</v>
      </c>
      <c r="C2809" t="s">
        <v>8758</v>
      </c>
      <c r="D2809" t="s">
        <v>8731</v>
      </c>
    </row>
    <row r="2810" spans="1:4">
      <c r="A2810" s="77" t="s">
        <v>8728</v>
      </c>
      <c r="B2810" s="77" t="s">
        <v>8759</v>
      </c>
      <c r="C2810" s="77" t="s">
        <v>8760</v>
      </c>
      <c r="D2810" s="77" t="s">
        <v>8761</v>
      </c>
    </row>
    <row r="2811" spans="1:4">
      <c r="A2811" t="s">
        <v>8728</v>
      </c>
      <c r="B2811" t="s">
        <v>8740</v>
      </c>
      <c r="C2811" t="s">
        <v>8739</v>
      </c>
      <c r="D2811" t="s">
        <v>6975</v>
      </c>
    </row>
    <row r="2812" spans="1:4">
      <c r="A2812" s="77" t="s">
        <v>8728</v>
      </c>
      <c r="B2812" s="77" t="s">
        <v>8736</v>
      </c>
      <c r="C2812" s="77" t="s">
        <v>8737</v>
      </c>
      <c r="D2812" s="77" t="s">
        <v>8731</v>
      </c>
    </row>
    <row r="2813" spans="1:4">
      <c r="A2813" t="s">
        <v>8728</v>
      </c>
      <c r="B2813" t="s">
        <v>8762</v>
      </c>
      <c r="C2813" t="s">
        <v>8763</v>
      </c>
    </row>
    <row r="2814" spans="1:4">
      <c r="A2814" s="77" t="s">
        <v>8728</v>
      </c>
      <c r="B2814" s="77" t="s">
        <v>8764</v>
      </c>
      <c r="C2814" s="77" t="s">
        <v>8765</v>
      </c>
      <c r="D2814" s="77" t="s">
        <v>8731</v>
      </c>
    </row>
    <row r="2815" spans="1:4">
      <c r="A2815" t="s">
        <v>8766</v>
      </c>
      <c r="B2815" t="s">
        <v>8773</v>
      </c>
      <c r="C2815" t="s">
        <v>8774</v>
      </c>
      <c r="D2815" t="s">
        <v>6909</v>
      </c>
    </row>
    <row r="2816" spans="1:4">
      <c r="A2816" s="77" t="s">
        <v>8766</v>
      </c>
      <c r="B2816" s="77" t="s">
        <v>8775</v>
      </c>
      <c r="C2816" s="77" t="s">
        <v>8774</v>
      </c>
      <c r="D2816" s="77" t="s">
        <v>6929</v>
      </c>
    </row>
    <row r="2817" spans="1:4">
      <c r="A2817" t="s">
        <v>8766</v>
      </c>
      <c r="B2817" t="s">
        <v>8770</v>
      </c>
      <c r="C2817" t="s">
        <v>8771</v>
      </c>
      <c r="D2817" t="s">
        <v>8772</v>
      </c>
    </row>
    <row r="2818" spans="1:4">
      <c r="A2818" s="77" t="s">
        <v>8766</v>
      </c>
      <c r="B2818" s="77" t="s">
        <v>8800</v>
      </c>
      <c r="C2818" s="77" t="s">
        <v>8801</v>
      </c>
      <c r="D2818" s="77" t="s">
        <v>8306</v>
      </c>
    </row>
    <row r="2819" spans="1:4">
      <c r="A2819" t="s">
        <v>8766</v>
      </c>
      <c r="B2819" t="s">
        <v>8776</v>
      </c>
      <c r="C2819" t="s">
        <v>8777</v>
      </c>
      <c r="D2819" t="s">
        <v>6909</v>
      </c>
    </row>
    <row r="2820" spans="1:4">
      <c r="A2820" s="77" t="s">
        <v>8766</v>
      </c>
      <c r="B2820" s="77" t="s">
        <v>8782</v>
      </c>
      <c r="C2820" s="77" t="s">
        <v>8783</v>
      </c>
      <c r="D2820" s="77" t="s">
        <v>6922</v>
      </c>
    </row>
    <row r="2821" spans="1:4">
      <c r="A2821" t="s">
        <v>8766</v>
      </c>
      <c r="B2821" t="s">
        <v>8786</v>
      </c>
      <c r="C2821" t="s">
        <v>8787</v>
      </c>
      <c r="D2821" t="s">
        <v>8788</v>
      </c>
    </row>
    <row r="2822" spans="1:4">
      <c r="A2822" s="77" t="s">
        <v>8766</v>
      </c>
      <c r="B2822" s="77" t="s">
        <v>8767</v>
      </c>
      <c r="C2822" s="77" t="s">
        <v>8768</v>
      </c>
      <c r="D2822" s="77" t="s">
        <v>8769</v>
      </c>
    </row>
    <row r="2823" spans="1:4">
      <c r="A2823" t="s">
        <v>8766</v>
      </c>
      <c r="B2823" t="s">
        <v>8780</v>
      </c>
      <c r="C2823" t="s">
        <v>8781</v>
      </c>
      <c r="D2823" t="s">
        <v>8769</v>
      </c>
    </row>
    <row r="2824" spans="1:4">
      <c r="A2824" s="77" t="s">
        <v>8766</v>
      </c>
      <c r="B2824" s="77" t="s">
        <v>8778</v>
      </c>
      <c r="C2824" s="77" t="s">
        <v>8779</v>
      </c>
      <c r="D2824" s="77" t="s">
        <v>6914</v>
      </c>
    </row>
    <row r="2825" spans="1:4">
      <c r="A2825" t="s">
        <v>8766</v>
      </c>
      <c r="B2825" t="s">
        <v>8789</v>
      </c>
      <c r="C2825" t="s">
        <v>8790</v>
      </c>
      <c r="D2825" t="s">
        <v>8791</v>
      </c>
    </row>
    <row r="2826" spans="1:4">
      <c r="A2826" s="77" t="s">
        <v>8766</v>
      </c>
      <c r="B2826" s="77" t="s">
        <v>8792</v>
      </c>
      <c r="C2826" s="77" t="s">
        <v>8793</v>
      </c>
      <c r="D2826" s="77" t="s">
        <v>6909</v>
      </c>
    </row>
    <row r="2827" spans="1:4">
      <c r="A2827" t="s">
        <v>8766</v>
      </c>
      <c r="B2827" t="s">
        <v>8794</v>
      </c>
      <c r="C2827" t="s">
        <v>8793</v>
      </c>
      <c r="D2827" t="s">
        <v>8306</v>
      </c>
    </row>
    <row r="2828" spans="1:4">
      <c r="A2828" s="77" t="s">
        <v>8766</v>
      </c>
      <c r="B2828" s="77" t="s">
        <v>8795</v>
      </c>
      <c r="C2828" s="77" t="s">
        <v>8796</v>
      </c>
      <c r="D2828" s="77" t="s">
        <v>8300</v>
      </c>
    </row>
    <row r="2829" spans="1:4">
      <c r="A2829" t="s">
        <v>8766</v>
      </c>
      <c r="B2829" t="s">
        <v>8797</v>
      </c>
      <c r="C2829" t="s">
        <v>8798</v>
      </c>
      <c r="D2829" t="s">
        <v>8799</v>
      </c>
    </row>
    <row r="2830" spans="1:4">
      <c r="A2830" s="77" t="s">
        <v>8766</v>
      </c>
      <c r="B2830" s="77" t="s">
        <v>8784</v>
      </c>
      <c r="C2830" s="77" t="s">
        <v>8783</v>
      </c>
      <c r="D2830" s="77" t="s">
        <v>8785</v>
      </c>
    </row>
    <row r="2831" spans="1:4">
      <c r="A2831" t="s">
        <v>8802</v>
      </c>
      <c r="B2831" t="s">
        <v>8805</v>
      </c>
      <c r="C2831" t="s">
        <v>8806</v>
      </c>
      <c r="D2831" t="s">
        <v>4605</v>
      </c>
    </row>
    <row r="2832" spans="1:4">
      <c r="A2832" s="77" t="s">
        <v>8802</v>
      </c>
      <c r="B2832" s="77" t="s">
        <v>8813</v>
      </c>
      <c r="C2832" s="77" t="s">
        <v>8814</v>
      </c>
      <c r="D2832" s="77"/>
    </row>
    <row r="2833" spans="1:4">
      <c r="A2833" t="s">
        <v>8802</v>
      </c>
      <c r="B2833" t="s">
        <v>8818</v>
      </c>
      <c r="C2833" t="s">
        <v>8819</v>
      </c>
    </row>
    <row r="2834" spans="1:4">
      <c r="A2834" s="77" t="s">
        <v>8802</v>
      </c>
      <c r="B2834" s="77" t="s">
        <v>8823</v>
      </c>
      <c r="C2834" s="77" t="s">
        <v>8824</v>
      </c>
      <c r="D2834" s="77" t="s">
        <v>8812</v>
      </c>
    </row>
    <row r="2835" spans="1:4">
      <c r="A2835" t="s">
        <v>8802</v>
      </c>
      <c r="B2835" t="s">
        <v>8820</v>
      </c>
      <c r="C2835" t="s">
        <v>8819</v>
      </c>
      <c r="D2835" t="s">
        <v>3517</v>
      </c>
    </row>
    <row r="2836" spans="1:4">
      <c r="A2836" s="77" t="s">
        <v>8802</v>
      </c>
      <c r="B2836" s="77" t="s">
        <v>8828</v>
      </c>
      <c r="C2836" s="77" t="s">
        <v>8829</v>
      </c>
      <c r="D2836" s="77"/>
    </row>
    <row r="2837" spans="1:4">
      <c r="A2837" t="s">
        <v>8802</v>
      </c>
      <c r="B2837" t="s">
        <v>8825</v>
      </c>
      <c r="C2837" t="s">
        <v>8826</v>
      </c>
    </row>
    <row r="2838" spans="1:4">
      <c r="A2838" s="77" t="s">
        <v>8802</v>
      </c>
      <c r="B2838" s="77" t="s">
        <v>8803</v>
      </c>
      <c r="C2838" s="77" t="s">
        <v>8804</v>
      </c>
      <c r="D2838" s="77" t="s">
        <v>4605</v>
      </c>
    </row>
    <row r="2839" spans="1:4">
      <c r="A2839" t="s">
        <v>8802</v>
      </c>
      <c r="B2839" t="s">
        <v>8821</v>
      </c>
      <c r="C2839" t="s">
        <v>8822</v>
      </c>
    </row>
    <row r="2840" spans="1:4">
      <c r="A2840" s="77" t="s">
        <v>8802</v>
      </c>
      <c r="B2840" s="77" t="s">
        <v>8831</v>
      </c>
      <c r="C2840" s="77" t="s">
        <v>8832</v>
      </c>
      <c r="D2840" s="77" t="s">
        <v>8833</v>
      </c>
    </row>
    <row r="2841" spans="1:4">
      <c r="A2841" t="s">
        <v>8802</v>
      </c>
      <c r="B2841" t="s">
        <v>8810</v>
      </c>
      <c r="C2841" t="s">
        <v>8811</v>
      </c>
      <c r="D2841" t="s">
        <v>8812</v>
      </c>
    </row>
    <row r="2842" spans="1:4">
      <c r="A2842" s="77" t="s">
        <v>8802</v>
      </c>
      <c r="B2842" s="77" t="s">
        <v>8834</v>
      </c>
      <c r="C2842" s="77" t="s">
        <v>8835</v>
      </c>
      <c r="D2842" s="77"/>
    </row>
    <row r="2843" spans="1:4">
      <c r="A2843" t="s">
        <v>8802</v>
      </c>
      <c r="B2843" t="s">
        <v>8815</v>
      </c>
      <c r="C2843" t="s">
        <v>8816</v>
      </c>
      <c r="D2843" t="s">
        <v>8817</v>
      </c>
    </row>
    <row r="2844" spans="1:4">
      <c r="A2844" s="77" t="s">
        <v>8802</v>
      </c>
      <c r="B2844" s="77" t="s">
        <v>8837</v>
      </c>
      <c r="C2844" s="77" t="s">
        <v>8838</v>
      </c>
      <c r="D2844" s="77" t="s">
        <v>8812</v>
      </c>
    </row>
    <row r="2845" spans="1:4">
      <c r="A2845" t="s">
        <v>8802</v>
      </c>
      <c r="B2845" t="s">
        <v>8839</v>
      </c>
      <c r="C2845" t="s">
        <v>8840</v>
      </c>
      <c r="D2845" t="s">
        <v>8812</v>
      </c>
    </row>
    <row r="2846" spans="1:4">
      <c r="A2846" s="77" t="s">
        <v>8802</v>
      </c>
      <c r="B2846" s="77" t="s">
        <v>8841</v>
      </c>
      <c r="C2846" s="77" t="s">
        <v>8840</v>
      </c>
      <c r="D2846" s="77" t="s">
        <v>8842</v>
      </c>
    </row>
    <row r="2847" spans="1:4">
      <c r="A2847" t="s">
        <v>8802</v>
      </c>
      <c r="B2847" t="s">
        <v>8807</v>
      </c>
      <c r="C2847" t="s">
        <v>8808</v>
      </c>
    </row>
    <row r="2848" spans="1:4">
      <c r="A2848" s="77" t="s">
        <v>8802</v>
      </c>
      <c r="B2848" s="77" t="s">
        <v>8843</v>
      </c>
      <c r="C2848" s="77" t="s">
        <v>8844</v>
      </c>
      <c r="D2848" s="77" t="s">
        <v>8812</v>
      </c>
    </row>
    <row r="2849" spans="1:4">
      <c r="A2849" t="s">
        <v>8845</v>
      </c>
      <c r="B2849" t="s">
        <v>8846</v>
      </c>
      <c r="C2849" t="s">
        <v>8847</v>
      </c>
      <c r="D2849" t="s">
        <v>8848</v>
      </c>
    </row>
    <row r="2850" spans="1:4">
      <c r="A2850" s="77" t="s">
        <v>8845</v>
      </c>
      <c r="B2850" s="77" t="s">
        <v>8849</v>
      </c>
      <c r="C2850" s="77" t="s">
        <v>8850</v>
      </c>
      <c r="D2850" s="77" t="s">
        <v>8848</v>
      </c>
    </row>
    <row r="2851" spans="1:4">
      <c r="A2851" t="s">
        <v>8845</v>
      </c>
      <c r="B2851" t="s">
        <v>8851</v>
      </c>
      <c r="C2851" t="s">
        <v>8852</v>
      </c>
      <c r="D2851" t="s">
        <v>8848</v>
      </c>
    </row>
    <row r="2852" spans="1:4">
      <c r="A2852" s="77" t="s">
        <v>8845</v>
      </c>
      <c r="B2852" s="77" t="s">
        <v>8853</v>
      </c>
      <c r="C2852" s="77" t="s">
        <v>8854</v>
      </c>
      <c r="D2852" s="77" t="s">
        <v>8848</v>
      </c>
    </row>
    <row r="2853" spans="1:4">
      <c r="A2853" t="s">
        <v>8845</v>
      </c>
      <c r="B2853" t="s">
        <v>8888</v>
      </c>
      <c r="C2853" t="s">
        <v>8889</v>
      </c>
      <c r="D2853" t="s">
        <v>8848</v>
      </c>
    </row>
    <row r="2854" spans="1:4">
      <c r="A2854" s="77" t="s">
        <v>8845</v>
      </c>
      <c r="B2854" s="77" t="s">
        <v>8855</v>
      </c>
      <c r="C2854" s="77" t="s">
        <v>8856</v>
      </c>
      <c r="D2854" s="77" t="s">
        <v>8848</v>
      </c>
    </row>
    <row r="2855" spans="1:4">
      <c r="A2855" t="s">
        <v>8845</v>
      </c>
      <c r="B2855" t="s">
        <v>8857</v>
      </c>
      <c r="C2855" t="s">
        <v>8858</v>
      </c>
      <c r="D2855" t="s">
        <v>8859</v>
      </c>
    </row>
    <row r="2856" spans="1:4">
      <c r="A2856" s="77" t="s">
        <v>8845</v>
      </c>
      <c r="B2856" s="77" t="s">
        <v>8860</v>
      </c>
      <c r="C2856" s="77" t="s">
        <v>8861</v>
      </c>
      <c r="D2856" s="77" t="s">
        <v>8848</v>
      </c>
    </row>
    <row r="2857" spans="1:4">
      <c r="A2857" t="s">
        <v>8845</v>
      </c>
      <c r="B2857" t="s">
        <v>8862</v>
      </c>
      <c r="C2857" t="s">
        <v>8863</v>
      </c>
      <c r="D2857" t="s">
        <v>8848</v>
      </c>
    </row>
    <row r="2858" spans="1:4">
      <c r="A2858" s="77" t="s">
        <v>8845</v>
      </c>
      <c r="B2858" s="77" t="s">
        <v>8864</v>
      </c>
      <c r="C2858" s="77" t="s">
        <v>8865</v>
      </c>
      <c r="D2858" s="77" t="s">
        <v>8848</v>
      </c>
    </row>
    <row r="2859" spans="1:4">
      <c r="A2859" t="s">
        <v>8845</v>
      </c>
      <c r="B2859" t="s">
        <v>8866</v>
      </c>
      <c r="C2859" t="s">
        <v>8867</v>
      </c>
      <c r="D2859" t="s">
        <v>8848</v>
      </c>
    </row>
    <row r="2860" spans="1:4">
      <c r="A2860" s="77" t="s">
        <v>8845</v>
      </c>
      <c r="B2860" s="77" t="s">
        <v>8868</v>
      </c>
      <c r="C2860" s="77" t="s">
        <v>8869</v>
      </c>
      <c r="D2860" s="77" t="s">
        <v>8848</v>
      </c>
    </row>
    <row r="2861" spans="1:4">
      <c r="A2861" t="s">
        <v>8845</v>
      </c>
      <c r="B2861" t="s">
        <v>8970</v>
      </c>
      <c r="C2861" t="s">
        <v>8971</v>
      </c>
      <c r="D2861" t="s">
        <v>8848</v>
      </c>
    </row>
    <row r="2862" spans="1:4">
      <c r="A2862" s="77" t="s">
        <v>8845</v>
      </c>
      <c r="B2862" s="77" t="s">
        <v>8872</v>
      </c>
      <c r="C2862" s="77" t="s">
        <v>8873</v>
      </c>
      <c r="D2862" s="77" t="s">
        <v>8848</v>
      </c>
    </row>
    <row r="2863" spans="1:4">
      <c r="A2863" t="s">
        <v>8845</v>
      </c>
      <c r="B2863" t="s">
        <v>8874</v>
      </c>
      <c r="C2863" t="s">
        <v>8875</v>
      </c>
      <c r="D2863" t="s">
        <v>8848</v>
      </c>
    </row>
    <row r="2864" spans="1:4">
      <c r="A2864" s="77" t="s">
        <v>8845</v>
      </c>
      <c r="B2864" s="77" t="s">
        <v>8876</v>
      </c>
      <c r="C2864" s="77" t="s">
        <v>8877</v>
      </c>
      <c r="D2864" s="77" t="s">
        <v>8848</v>
      </c>
    </row>
    <row r="2865" spans="1:4">
      <c r="A2865" t="s">
        <v>8845</v>
      </c>
      <c r="B2865" t="s">
        <v>8878</v>
      </c>
      <c r="C2865" t="s">
        <v>8879</v>
      </c>
      <c r="D2865" t="s">
        <v>8848</v>
      </c>
    </row>
    <row r="2866" spans="1:4">
      <c r="A2866" s="77" t="s">
        <v>8845</v>
      </c>
      <c r="B2866" s="77" t="s">
        <v>8880</v>
      </c>
      <c r="C2866" s="77" t="s">
        <v>8881</v>
      </c>
      <c r="D2866" s="77" t="s">
        <v>8848</v>
      </c>
    </row>
    <row r="2867" spans="1:4">
      <c r="A2867" t="s">
        <v>8845</v>
      </c>
      <c r="B2867" t="s">
        <v>8882</v>
      </c>
      <c r="C2867" t="s">
        <v>8883</v>
      </c>
      <c r="D2867" t="s">
        <v>8848</v>
      </c>
    </row>
    <row r="2868" spans="1:4">
      <c r="A2868" s="77" t="s">
        <v>8845</v>
      </c>
      <c r="B2868" s="77" t="s">
        <v>8870</v>
      </c>
      <c r="C2868" s="77" t="s">
        <v>8871</v>
      </c>
      <c r="D2868" s="77" t="s">
        <v>8848</v>
      </c>
    </row>
    <row r="2869" spans="1:4">
      <c r="A2869" t="s">
        <v>8845</v>
      </c>
      <c r="B2869" t="s">
        <v>8964</v>
      </c>
      <c r="C2869" t="s">
        <v>8965</v>
      </c>
      <c r="D2869" t="s">
        <v>8848</v>
      </c>
    </row>
    <row r="2870" spans="1:4">
      <c r="A2870" s="77" t="s">
        <v>8845</v>
      </c>
      <c r="B2870" s="77" t="s">
        <v>8884</v>
      </c>
      <c r="C2870" s="77" t="s">
        <v>8885</v>
      </c>
      <c r="D2870" s="77" t="s">
        <v>8848</v>
      </c>
    </row>
    <row r="2871" spans="1:4">
      <c r="A2871" t="s">
        <v>8845</v>
      </c>
      <c r="B2871" t="s">
        <v>8938</v>
      </c>
      <c r="C2871" t="s">
        <v>8939</v>
      </c>
      <c r="D2871" t="s">
        <v>8848</v>
      </c>
    </row>
    <row r="2872" spans="1:4">
      <c r="A2872" s="77" t="s">
        <v>8845</v>
      </c>
      <c r="B2872" s="77" t="s">
        <v>8904</v>
      </c>
      <c r="C2872" s="77" t="s">
        <v>8905</v>
      </c>
      <c r="D2872" s="77"/>
    </row>
    <row r="2873" spans="1:4">
      <c r="A2873" t="s">
        <v>8845</v>
      </c>
      <c r="B2873" t="s">
        <v>8886</v>
      </c>
      <c r="C2873" t="s">
        <v>8887</v>
      </c>
      <c r="D2873" t="s">
        <v>8848</v>
      </c>
    </row>
    <row r="2874" spans="1:4">
      <c r="A2874" s="77" t="s">
        <v>8845</v>
      </c>
      <c r="B2874" s="77" t="s">
        <v>8890</v>
      </c>
      <c r="C2874" s="77" t="s">
        <v>8891</v>
      </c>
      <c r="D2874" s="77" t="s">
        <v>8848</v>
      </c>
    </row>
    <row r="2875" spans="1:4">
      <c r="A2875" t="s">
        <v>8845</v>
      </c>
      <c r="B2875" t="s">
        <v>8892</v>
      </c>
      <c r="C2875" t="s">
        <v>8893</v>
      </c>
      <c r="D2875" t="s">
        <v>8859</v>
      </c>
    </row>
    <row r="2876" spans="1:4">
      <c r="A2876" s="77" t="s">
        <v>8845</v>
      </c>
      <c r="B2876" s="77" t="s">
        <v>8894</v>
      </c>
      <c r="C2876" s="77" t="s">
        <v>8895</v>
      </c>
      <c r="D2876" s="77" t="s">
        <v>8848</v>
      </c>
    </row>
    <row r="2877" spans="1:4">
      <c r="A2877" t="s">
        <v>8845</v>
      </c>
      <c r="B2877" t="s">
        <v>8896</v>
      </c>
      <c r="C2877" t="s">
        <v>8895</v>
      </c>
    </row>
    <row r="2878" spans="1:4">
      <c r="A2878" s="77" t="s">
        <v>8845</v>
      </c>
      <c r="B2878" s="77" t="s">
        <v>8897</v>
      </c>
      <c r="C2878" s="77" t="s">
        <v>8898</v>
      </c>
      <c r="D2878" s="77" t="s">
        <v>8899</v>
      </c>
    </row>
    <row r="2879" spans="1:4">
      <c r="A2879" t="s">
        <v>8845</v>
      </c>
      <c r="B2879" t="s">
        <v>8900</v>
      </c>
      <c r="C2879" t="s">
        <v>8901</v>
      </c>
      <c r="D2879" t="s">
        <v>8848</v>
      </c>
    </row>
    <row r="2880" spans="1:4">
      <c r="A2880" s="77" t="s">
        <v>8845</v>
      </c>
      <c r="B2880" s="77" t="s">
        <v>8932</v>
      </c>
      <c r="C2880" s="77" t="s">
        <v>8933</v>
      </c>
      <c r="D2880" s="77" t="s">
        <v>8848</v>
      </c>
    </row>
    <row r="2881" spans="1:4">
      <c r="A2881" t="s">
        <v>8845</v>
      </c>
      <c r="B2881" t="s">
        <v>8906</v>
      </c>
      <c r="C2881" t="s">
        <v>8905</v>
      </c>
      <c r="D2881" t="s">
        <v>6861</v>
      </c>
    </row>
    <row r="2882" spans="1:4">
      <c r="A2882" s="77" t="s">
        <v>8845</v>
      </c>
      <c r="B2882" s="77" t="s">
        <v>8907</v>
      </c>
      <c r="C2882" s="77" t="s">
        <v>8905</v>
      </c>
      <c r="D2882" s="77" t="s">
        <v>8848</v>
      </c>
    </row>
    <row r="2883" spans="1:4">
      <c r="A2883" t="s">
        <v>8845</v>
      </c>
      <c r="B2883" t="s">
        <v>8910</v>
      </c>
      <c r="C2883" t="s">
        <v>8911</v>
      </c>
      <c r="D2883" t="s">
        <v>8848</v>
      </c>
    </row>
    <row r="2884" spans="1:4">
      <c r="A2884" s="77" t="s">
        <v>8845</v>
      </c>
      <c r="B2884" s="77" t="s">
        <v>8912</v>
      </c>
      <c r="C2884" s="77" t="s">
        <v>8913</v>
      </c>
      <c r="D2884" s="77" t="s">
        <v>8848</v>
      </c>
    </row>
    <row r="2885" spans="1:4">
      <c r="A2885" t="s">
        <v>8845</v>
      </c>
      <c r="B2885" t="s">
        <v>8914</v>
      </c>
      <c r="C2885" t="s">
        <v>8915</v>
      </c>
      <c r="D2885" t="s">
        <v>8848</v>
      </c>
    </row>
    <row r="2886" spans="1:4">
      <c r="A2886" s="77" t="s">
        <v>8845</v>
      </c>
      <c r="B2886" s="77" t="s">
        <v>8916</v>
      </c>
      <c r="C2886" s="77" t="s">
        <v>8917</v>
      </c>
      <c r="D2886" s="77" t="s">
        <v>8848</v>
      </c>
    </row>
    <row r="2887" spans="1:4">
      <c r="A2887" t="s">
        <v>8845</v>
      </c>
      <c r="B2887" t="s">
        <v>8918</v>
      </c>
      <c r="C2887" t="s">
        <v>8919</v>
      </c>
      <c r="D2887" t="s">
        <v>8848</v>
      </c>
    </row>
    <row r="2888" spans="1:4">
      <c r="A2888" s="77" t="s">
        <v>8845</v>
      </c>
      <c r="B2888" s="77" t="s">
        <v>8920</v>
      </c>
      <c r="C2888" s="77" t="s">
        <v>8921</v>
      </c>
      <c r="D2888" s="77" t="s">
        <v>8848</v>
      </c>
    </row>
    <row r="2889" spans="1:4">
      <c r="A2889" t="s">
        <v>8845</v>
      </c>
      <c r="B2889" t="s">
        <v>8924</v>
      </c>
      <c r="C2889" t="s">
        <v>8925</v>
      </c>
      <c r="D2889" t="s">
        <v>8848</v>
      </c>
    </row>
    <row r="2890" spans="1:4">
      <c r="A2890" s="77" t="s">
        <v>8845</v>
      </c>
      <c r="B2890" s="77" t="s">
        <v>8926</v>
      </c>
      <c r="C2890" s="77" t="s">
        <v>8927</v>
      </c>
      <c r="D2890" s="77" t="s">
        <v>8848</v>
      </c>
    </row>
    <row r="2891" spans="1:4">
      <c r="A2891" t="s">
        <v>8845</v>
      </c>
      <c r="B2891" t="s">
        <v>8928</v>
      </c>
      <c r="C2891" t="s">
        <v>8929</v>
      </c>
      <c r="D2891" t="s">
        <v>6519</v>
      </c>
    </row>
    <row r="2892" spans="1:4">
      <c r="A2892" s="77" t="s">
        <v>8845</v>
      </c>
      <c r="B2892" s="77" t="s">
        <v>8930</v>
      </c>
      <c r="C2892" s="77" t="s">
        <v>8929</v>
      </c>
      <c r="D2892" s="77" t="s">
        <v>8848</v>
      </c>
    </row>
    <row r="2893" spans="1:4">
      <c r="A2893" t="s">
        <v>8845</v>
      </c>
      <c r="B2893" t="s">
        <v>8934</v>
      </c>
      <c r="C2893" t="s">
        <v>8935</v>
      </c>
      <c r="D2893" t="s">
        <v>8848</v>
      </c>
    </row>
    <row r="2894" spans="1:4">
      <c r="A2894" s="77" t="s">
        <v>8845</v>
      </c>
      <c r="B2894" s="77" t="s">
        <v>8936</v>
      </c>
      <c r="C2894" s="77" t="s">
        <v>8937</v>
      </c>
      <c r="D2894" s="77" t="s">
        <v>8848</v>
      </c>
    </row>
    <row r="2895" spans="1:4">
      <c r="A2895" t="s">
        <v>8845</v>
      </c>
      <c r="B2895" t="s">
        <v>8940</v>
      </c>
      <c r="C2895" t="s">
        <v>8941</v>
      </c>
      <c r="D2895" t="s">
        <v>8859</v>
      </c>
    </row>
    <row r="2896" spans="1:4">
      <c r="A2896" s="77" t="s">
        <v>8845</v>
      </c>
      <c r="B2896" s="77" t="s">
        <v>8954</v>
      </c>
      <c r="C2896" s="77" t="s">
        <v>8955</v>
      </c>
      <c r="D2896" s="77" t="s">
        <v>8848</v>
      </c>
    </row>
    <row r="2897" spans="1:4">
      <c r="A2897" t="s">
        <v>8845</v>
      </c>
      <c r="B2897" t="s">
        <v>8942</v>
      </c>
      <c r="C2897" t="s">
        <v>8943</v>
      </c>
      <c r="D2897" t="s">
        <v>8848</v>
      </c>
    </row>
    <row r="2898" spans="1:4">
      <c r="A2898" s="77" t="s">
        <v>8845</v>
      </c>
      <c r="B2898" s="77" t="s">
        <v>8944</v>
      </c>
      <c r="C2898" s="77" t="s">
        <v>8945</v>
      </c>
      <c r="D2898" s="77" t="s">
        <v>8848</v>
      </c>
    </row>
    <row r="2899" spans="1:4">
      <c r="A2899" t="s">
        <v>8845</v>
      </c>
      <c r="B2899" t="s">
        <v>8946</v>
      </c>
      <c r="C2899" t="s">
        <v>8947</v>
      </c>
      <c r="D2899" t="s">
        <v>8848</v>
      </c>
    </row>
    <row r="2900" spans="1:4">
      <c r="A2900" s="77" t="s">
        <v>8845</v>
      </c>
      <c r="B2900" s="77" t="s">
        <v>8922</v>
      </c>
      <c r="C2900" s="77" t="s">
        <v>8923</v>
      </c>
      <c r="D2900" s="77" t="s">
        <v>8848</v>
      </c>
    </row>
    <row r="2901" spans="1:4">
      <c r="A2901" t="s">
        <v>8845</v>
      </c>
      <c r="B2901" t="s">
        <v>8950</v>
      </c>
      <c r="C2901" t="s">
        <v>8951</v>
      </c>
      <c r="D2901" t="s">
        <v>6444</v>
      </c>
    </row>
    <row r="2902" spans="1:4">
      <c r="A2902" s="77" t="s">
        <v>8845</v>
      </c>
      <c r="B2902" s="77" t="s">
        <v>8948</v>
      </c>
      <c r="C2902" s="77" t="s">
        <v>8949</v>
      </c>
      <c r="D2902" s="77" t="s">
        <v>8848</v>
      </c>
    </row>
    <row r="2903" spans="1:4">
      <c r="A2903" t="s">
        <v>8845</v>
      </c>
      <c r="B2903" t="s">
        <v>8956</v>
      </c>
      <c r="C2903" t="s">
        <v>8957</v>
      </c>
      <c r="D2903" t="s">
        <v>8848</v>
      </c>
    </row>
    <row r="2904" spans="1:4">
      <c r="A2904" s="77" t="s">
        <v>8845</v>
      </c>
      <c r="B2904" s="77" t="s">
        <v>8958</v>
      </c>
      <c r="C2904" s="77" t="s">
        <v>8959</v>
      </c>
      <c r="D2904" s="77" t="s">
        <v>8848</v>
      </c>
    </row>
    <row r="2905" spans="1:4">
      <c r="A2905" t="s">
        <v>8845</v>
      </c>
      <c r="B2905" t="s">
        <v>8960</v>
      </c>
      <c r="C2905" t="s">
        <v>8961</v>
      </c>
      <c r="D2905" t="s">
        <v>8848</v>
      </c>
    </row>
    <row r="2906" spans="1:4">
      <c r="A2906" s="77" t="s">
        <v>8845</v>
      </c>
      <c r="B2906" s="77" t="s">
        <v>8962</v>
      </c>
      <c r="C2906" s="77" t="s">
        <v>8963</v>
      </c>
      <c r="D2906" s="77" t="s">
        <v>8859</v>
      </c>
    </row>
    <row r="2907" spans="1:4">
      <c r="A2907" t="s">
        <v>8845</v>
      </c>
      <c r="B2907" t="s">
        <v>8978</v>
      </c>
      <c r="C2907" t="s">
        <v>8979</v>
      </c>
      <c r="D2907" t="s">
        <v>8848</v>
      </c>
    </row>
    <row r="2908" spans="1:4">
      <c r="A2908" s="77" t="s">
        <v>8845</v>
      </c>
      <c r="B2908" s="77" t="s">
        <v>8931</v>
      </c>
      <c r="C2908" s="77" t="s">
        <v>8929</v>
      </c>
      <c r="D2908" s="77" t="s">
        <v>8848</v>
      </c>
    </row>
    <row r="2909" spans="1:4">
      <c r="A2909" t="s">
        <v>8845</v>
      </c>
      <c r="B2909" t="s">
        <v>8952</v>
      </c>
      <c r="C2909" t="s">
        <v>8953</v>
      </c>
      <c r="D2909" t="s">
        <v>8848</v>
      </c>
    </row>
    <row r="2910" spans="1:4">
      <c r="A2910" s="77" t="s">
        <v>8845</v>
      </c>
      <c r="B2910" s="77" t="s">
        <v>8966</v>
      </c>
      <c r="C2910" s="77" t="s">
        <v>8967</v>
      </c>
      <c r="D2910" s="77" t="s">
        <v>8848</v>
      </c>
    </row>
    <row r="2911" spans="1:4">
      <c r="A2911" t="s">
        <v>8845</v>
      </c>
      <c r="B2911" t="s">
        <v>8968</v>
      </c>
      <c r="C2911" t="s">
        <v>8969</v>
      </c>
      <c r="D2911" t="s">
        <v>8848</v>
      </c>
    </row>
    <row r="2912" spans="1:4">
      <c r="A2912" s="77" t="s">
        <v>8845</v>
      </c>
      <c r="B2912" s="77" t="s">
        <v>8972</v>
      </c>
      <c r="C2912" s="77" t="s">
        <v>8973</v>
      </c>
      <c r="D2912" s="77" t="s">
        <v>8859</v>
      </c>
    </row>
    <row r="2913" spans="1:4">
      <c r="A2913" t="s">
        <v>8845</v>
      </c>
      <c r="B2913" t="s">
        <v>8974</v>
      </c>
      <c r="C2913" t="s">
        <v>8975</v>
      </c>
      <c r="D2913" t="s">
        <v>8848</v>
      </c>
    </row>
    <row r="2914" spans="1:4">
      <c r="A2914" s="77" t="s">
        <v>8845</v>
      </c>
      <c r="B2914" s="77" t="s">
        <v>8976</v>
      </c>
      <c r="C2914" s="77" t="s">
        <v>8977</v>
      </c>
      <c r="D2914" s="77" t="s">
        <v>8848</v>
      </c>
    </row>
    <row r="2915" spans="1:4">
      <c r="A2915" t="s">
        <v>8845</v>
      </c>
      <c r="B2915" t="s">
        <v>8980</v>
      </c>
      <c r="C2915" t="s">
        <v>8981</v>
      </c>
      <c r="D2915" t="s">
        <v>8848</v>
      </c>
    </row>
    <row r="2916" spans="1:4">
      <c r="A2916" s="77" t="s">
        <v>8845</v>
      </c>
      <c r="B2916" s="77" t="s">
        <v>8982</v>
      </c>
      <c r="C2916" s="77" t="s">
        <v>8983</v>
      </c>
      <c r="D2916" s="77" t="s">
        <v>8848</v>
      </c>
    </row>
    <row r="2917" spans="1:4">
      <c r="A2917" t="s">
        <v>8845</v>
      </c>
      <c r="B2917" t="s">
        <v>8984</v>
      </c>
      <c r="C2917" t="s">
        <v>8985</v>
      </c>
      <c r="D2917" t="s">
        <v>8848</v>
      </c>
    </row>
    <row r="2918" spans="1:4">
      <c r="A2918" s="77" t="s">
        <v>8845</v>
      </c>
      <c r="B2918" s="77" t="s">
        <v>8986</v>
      </c>
      <c r="C2918" s="77" t="s">
        <v>8987</v>
      </c>
      <c r="D2918" s="77" t="s">
        <v>8988</v>
      </c>
    </row>
    <row r="2919" spans="1:4">
      <c r="A2919" t="s">
        <v>8845</v>
      </c>
      <c r="B2919" t="s">
        <v>8908</v>
      </c>
      <c r="C2919" t="s">
        <v>8905</v>
      </c>
    </row>
    <row r="2920" spans="1:4">
      <c r="A2920" s="77" t="s">
        <v>8845</v>
      </c>
      <c r="B2920" s="77" t="s">
        <v>8989</v>
      </c>
      <c r="C2920" s="77" t="s">
        <v>8990</v>
      </c>
      <c r="D2920" s="77" t="s">
        <v>8848</v>
      </c>
    </row>
    <row r="2921" spans="1:4">
      <c r="A2921" t="s">
        <v>8845</v>
      </c>
      <c r="B2921" t="s">
        <v>8991</v>
      </c>
      <c r="C2921" t="s">
        <v>8992</v>
      </c>
      <c r="D2921" t="s">
        <v>8848</v>
      </c>
    </row>
    <row r="2922" spans="1:4">
      <c r="A2922" s="77" t="s">
        <v>8845</v>
      </c>
      <c r="B2922" s="77" t="s">
        <v>8993</v>
      </c>
      <c r="C2922" s="77" t="s">
        <v>8994</v>
      </c>
      <c r="D2922" s="77" t="s">
        <v>8848</v>
      </c>
    </row>
    <row r="2923" spans="1:4">
      <c r="A2923" t="s">
        <v>8845</v>
      </c>
      <c r="B2923" t="s">
        <v>8995</v>
      </c>
      <c r="C2923" t="s">
        <v>8996</v>
      </c>
      <c r="D2923" t="s">
        <v>8848</v>
      </c>
    </row>
    <row r="2924" spans="1:4">
      <c r="A2924" s="77" t="s">
        <v>8845</v>
      </c>
      <c r="B2924" s="77" t="s">
        <v>9007</v>
      </c>
      <c r="C2924" s="77" t="s">
        <v>9008</v>
      </c>
      <c r="D2924" s="77" t="s">
        <v>8848</v>
      </c>
    </row>
    <row r="2925" spans="1:4">
      <c r="A2925" t="s">
        <v>8845</v>
      </c>
      <c r="B2925" t="s">
        <v>8997</v>
      </c>
      <c r="C2925" t="s">
        <v>8998</v>
      </c>
      <c r="D2925" t="s">
        <v>8848</v>
      </c>
    </row>
    <row r="2926" spans="1:4">
      <c r="A2926" s="77" t="s">
        <v>8845</v>
      </c>
      <c r="B2926" s="77" t="s">
        <v>8999</v>
      </c>
      <c r="C2926" s="77" t="s">
        <v>9000</v>
      </c>
      <c r="D2926" s="77" t="s">
        <v>8848</v>
      </c>
    </row>
    <row r="2927" spans="1:4">
      <c r="A2927" t="s">
        <v>8845</v>
      </c>
      <c r="B2927" t="s">
        <v>9001</v>
      </c>
      <c r="C2927" t="s">
        <v>9002</v>
      </c>
      <c r="D2927" t="s">
        <v>8848</v>
      </c>
    </row>
    <row r="2928" spans="1:4">
      <c r="A2928" s="77" t="s">
        <v>8845</v>
      </c>
      <c r="B2928" s="77" t="s">
        <v>9003</v>
      </c>
      <c r="C2928" s="77" t="s">
        <v>9004</v>
      </c>
      <c r="D2928" s="77" t="s">
        <v>8848</v>
      </c>
    </row>
    <row r="2929" spans="1:4">
      <c r="A2929" t="s">
        <v>8845</v>
      </c>
      <c r="B2929" t="s">
        <v>9005</v>
      </c>
      <c r="C2929" t="s">
        <v>9006</v>
      </c>
      <c r="D2929" t="s">
        <v>8848</v>
      </c>
    </row>
    <row r="2930" spans="1:4">
      <c r="A2930" s="77" t="s">
        <v>8845</v>
      </c>
      <c r="B2930" s="77" t="s">
        <v>8909</v>
      </c>
      <c r="C2930" s="77" t="s">
        <v>8905</v>
      </c>
      <c r="D2930" s="77" t="s">
        <v>8848</v>
      </c>
    </row>
    <row r="2931" spans="1:4">
      <c r="A2931" t="s">
        <v>8845</v>
      </c>
      <c r="B2931" t="s">
        <v>9009</v>
      </c>
      <c r="C2931" t="s">
        <v>9010</v>
      </c>
      <c r="D2931" t="s">
        <v>8848</v>
      </c>
    </row>
    <row r="2932" spans="1:4">
      <c r="A2932" s="77" t="s">
        <v>8845</v>
      </c>
      <c r="B2932" s="77" t="s">
        <v>8902</v>
      </c>
      <c r="C2932" s="77" t="s">
        <v>8903</v>
      </c>
      <c r="D2932" s="77"/>
    </row>
    <row r="2933" spans="1:4">
      <c r="A2933" t="s">
        <v>8845</v>
      </c>
      <c r="B2933" t="s">
        <v>9011</v>
      </c>
      <c r="C2933" t="s">
        <v>9012</v>
      </c>
      <c r="D2933" t="s">
        <v>8848</v>
      </c>
    </row>
    <row r="2934" spans="1:4">
      <c r="A2934" s="77" t="s">
        <v>9013</v>
      </c>
      <c r="B2934" s="77" t="s">
        <v>9014</v>
      </c>
      <c r="C2934" s="77" t="s">
        <v>9015</v>
      </c>
      <c r="D2934" s="77" t="s">
        <v>9016</v>
      </c>
    </row>
    <row r="2935" spans="1:4">
      <c r="A2935" t="s">
        <v>9013</v>
      </c>
      <c r="B2935" t="s">
        <v>9019</v>
      </c>
      <c r="C2935" t="s">
        <v>9020</v>
      </c>
      <c r="D2935" t="s">
        <v>9016</v>
      </c>
    </row>
    <row r="2936" spans="1:4">
      <c r="A2936" s="77" t="s">
        <v>9013</v>
      </c>
      <c r="B2936" s="77" t="s">
        <v>9024</v>
      </c>
      <c r="C2936" s="77" t="s">
        <v>9025</v>
      </c>
      <c r="D2936" s="77" t="s">
        <v>9016</v>
      </c>
    </row>
    <row r="2937" spans="1:4">
      <c r="A2937" t="s">
        <v>9013</v>
      </c>
      <c r="B2937" t="s">
        <v>9036</v>
      </c>
      <c r="C2937" t="s">
        <v>9037</v>
      </c>
      <c r="D2937" t="s">
        <v>9016</v>
      </c>
    </row>
    <row r="2938" spans="1:4">
      <c r="A2938" s="77" t="s">
        <v>9013</v>
      </c>
      <c r="B2938" s="77" t="s">
        <v>9026</v>
      </c>
      <c r="C2938" s="77" t="s">
        <v>9027</v>
      </c>
      <c r="D2938" s="77" t="s">
        <v>9016</v>
      </c>
    </row>
    <row r="2939" spans="1:4">
      <c r="A2939" t="s">
        <v>9013</v>
      </c>
      <c r="B2939" t="s">
        <v>9028</v>
      </c>
      <c r="C2939" t="s">
        <v>9029</v>
      </c>
      <c r="D2939" t="s">
        <v>9030</v>
      </c>
    </row>
    <row r="2940" spans="1:4">
      <c r="A2940" s="77" t="s">
        <v>9013</v>
      </c>
      <c r="B2940" s="77" t="s">
        <v>9031</v>
      </c>
      <c r="C2940" s="77" t="s">
        <v>9032</v>
      </c>
      <c r="D2940" s="77" t="s">
        <v>9016</v>
      </c>
    </row>
    <row r="2941" spans="1:4">
      <c r="A2941" t="s">
        <v>9013</v>
      </c>
      <c r="B2941" t="s">
        <v>9033</v>
      </c>
      <c r="C2941" t="s">
        <v>9034</v>
      </c>
      <c r="D2941" t="s">
        <v>9016</v>
      </c>
    </row>
    <row r="2942" spans="1:4">
      <c r="A2942" s="77" t="s">
        <v>9013</v>
      </c>
      <c r="B2942" s="77" t="s">
        <v>9038</v>
      </c>
      <c r="C2942" s="77" t="s">
        <v>9039</v>
      </c>
      <c r="D2942" s="77" t="s">
        <v>9016</v>
      </c>
    </row>
    <row r="2943" spans="1:4">
      <c r="A2943" t="s">
        <v>9013</v>
      </c>
      <c r="B2943" t="s">
        <v>9040</v>
      </c>
      <c r="C2943" t="s">
        <v>9041</v>
      </c>
      <c r="D2943" t="s">
        <v>9016</v>
      </c>
    </row>
    <row r="2944" spans="1:4">
      <c r="A2944" s="77" t="s">
        <v>9013</v>
      </c>
      <c r="B2944" s="77" t="s">
        <v>9017</v>
      </c>
      <c r="C2944" s="77" t="s">
        <v>9015</v>
      </c>
      <c r="D2944" s="77" t="s">
        <v>9016</v>
      </c>
    </row>
    <row r="2945" spans="1:4">
      <c r="A2945" t="s">
        <v>9013</v>
      </c>
      <c r="B2945" t="s">
        <v>9021</v>
      </c>
      <c r="C2945" t="s">
        <v>9020</v>
      </c>
      <c r="D2945" t="s">
        <v>9016</v>
      </c>
    </row>
    <row r="2946" spans="1:4">
      <c r="A2946" s="77" t="s">
        <v>9013</v>
      </c>
      <c r="B2946" s="77" t="s">
        <v>9018</v>
      </c>
      <c r="C2946" s="77" t="s">
        <v>9015</v>
      </c>
      <c r="D2946" s="77"/>
    </row>
    <row r="2947" spans="1:4">
      <c r="A2947" t="s">
        <v>9013</v>
      </c>
      <c r="B2947" t="s">
        <v>9035</v>
      </c>
      <c r="C2947" t="s">
        <v>9034</v>
      </c>
    </row>
    <row r="2948" spans="1:4">
      <c r="A2948" s="77" t="s">
        <v>9013</v>
      </c>
      <c r="B2948" s="77" t="s">
        <v>9022</v>
      </c>
      <c r="C2948" s="77" t="s">
        <v>9023</v>
      </c>
      <c r="D2948" s="77" t="s">
        <v>9016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2367DC-3830-45F9-A50E-2FB8D6ECCC0F}">
  <dimension ref="B3:G215"/>
  <sheetViews>
    <sheetView workbookViewId="0">
      <selection sqref="A1:A1048576"/>
    </sheetView>
  </sheetViews>
  <sheetFormatPr defaultColWidth="26.88671875" defaultRowHeight="14.4"/>
  <cols>
    <col min="4" max="4" width="26.88671875" style="8"/>
  </cols>
  <sheetData>
    <row r="3" spans="2:7">
      <c r="B3" t="s">
        <v>282</v>
      </c>
    </row>
    <row r="4" spans="2:7" ht="26.4">
      <c r="B4" s="5" t="s">
        <v>280</v>
      </c>
      <c r="C4" s="5" t="s">
        <v>277</v>
      </c>
      <c r="D4" s="9" t="s">
        <v>278</v>
      </c>
      <c r="E4" s="5" t="s">
        <v>276</v>
      </c>
      <c r="F4" s="5" t="s">
        <v>279</v>
      </c>
      <c r="G4" s="5" t="s">
        <v>281</v>
      </c>
    </row>
    <row r="5" spans="2:7" ht="20.399999999999999">
      <c r="B5" s="3" t="s">
        <v>17</v>
      </c>
      <c r="C5" s="3" t="s">
        <v>228</v>
      </c>
      <c r="D5" s="10" t="s">
        <v>294</v>
      </c>
      <c r="E5" s="4" t="s">
        <v>370</v>
      </c>
      <c r="F5" t="s">
        <v>391</v>
      </c>
      <c r="G5" s="4" t="s">
        <v>392</v>
      </c>
    </row>
    <row r="6" spans="2:7" ht="20.399999999999999">
      <c r="B6" s="3" t="s">
        <v>18</v>
      </c>
      <c r="C6" s="3" t="s">
        <v>229</v>
      </c>
      <c r="D6" s="12" t="s">
        <v>296</v>
      </c>
      <c r="E6" s="3" t="s">
        <v>371</v>
      </c>
      <c r="G6" s="3" t="s">
        <v>393</v>
      </c>
    </row>
    <row r="7" spans="2:7" ht="28.8">
      <c r="B7" s="3" t="s">
        <v>19</v>
      </c>
      <c r="C7" s="3" t="s">
        <v>230</v>
      </c>
      <c r="D7" s="13" t="s">
        <v>297</v>
      </c>
      <c r="E7" s="3" t="s">
        <v>372</v>
      </c>
      <c r="G7" s="3" t="s">
        <v>394</v>
      </c>
    </row>
    <row r="8" spans="2:7" ht="28.8">
      <c r="B8" s="3" t="s">
        <v>20</v>
      </c>
      <c r="C8" s="3" t="s">
        <v>231</v>
      </c>
      <c r="D8" s="13" t="s">
        <v>298</v>
      </c>
      <c r="E8" s="3" t="s">
        <v>373</v>
      </c>
      <c r="G8" s="3" t="s">
        <v>395</v>
      </c>
    </row>
    <row r="9" spans="2:7" ht="28.8">
      <c r="B9" s="3" t="s">
        <v>21</v>
      </c>
      <c r="C9" s="3" t="s">
        <v>232</v>
      </c>
      <c r="D9" s="13" t="s">
        <v>299</v>
      </c>
      <c r="E9" s="3" t="s">
        <v>374</v>
      </c>
      <c r="G9" s="3" t="s">
        <v>396</v>
      </c>
    </row>
    <row r="10" spans="2:7" ht="28.8">
      <c r="B10" s="3" t="s">
        <v>22</v>
      </c>
      <c r="C10" s="3" t="s">
        <v>233</v>
      </c>
      <c r="D10" s="13" t="s">
        <v>300</v>
      </c>
      <c r="E10" s="3" t="s">
        <v>375</v>
      </c>
      <c r="G10" s="3" t="s">
        <v>397</v>
      </c>
    </row>
    <row r="11" spans="2:7" ht="20.399999999999999">
      <c r="B11" s="3" t="s">
        <v>23</v>
      </c>
      <c r="C11" s="3" t="s">
        <v>234</v>
      </c>
      <c r="D11" s="10" t="s">
        <v>301</v>
      </c>
      <c r="E11" s="3" t="s">
        <v>376</v>
      </c>
      <c r="G11" s="3" t="s">
        <v>398</v>
      </c>
    </row>
    <row r="12" spans="2:7" ht="28.8">
      <c r="B12" s="3" t="s">
        <v>24</v>
      </c>
      <c r="C12" s="3" t="s">
        <v>235</v>
      </c>
      <c r="D12" s="13" t="s">
        <v>302</v>
      </c>
      <c r="E12" s="3" t="s">
        <v>377</v>
      </c>
      <c r="G12" s="3" t="s">
        <v>399</v>
      </c>
    </row>
    <row r="13" spans="2:7" ht="28.8">
      <c r="B13" s="3" t="s">
        <v>25</v>
      </c>
      <c r="C13" s="3" t="s">
        <v>236</v>
      </c>
      <c r="D13" s="13" t="s">
        <v>303</v>
      </c>
      <c r="E13" s="3" t="s">
        <v>378</v>
      </c>
      <c r="G13" s="3" t="s">
        <v>400</v>
      </c>
    </row>
    <row r="14" spans="2:7" ht="28.8">
      <c r="B14" s="3" t="s">
        <v>26</v>
      </c>
      <c r="C14" s="3" t="s">
        <v>237</v>
      </c>
      <c r="D14" s="13" t="s">
        <v>304</v>
      </c>
      <c r="E14" s="3" t="s">
        <v>379</v>
      </c>
      <c r="G14" s="3" t="s">
        <v>401</v>
      </c>
    </row>
    <row r="15" spans="2:7" ht="28.8">
      <c r="B15" s="3" t="s">
        <v>27</v>
      </c>
      <c r="C15" s="3" t="s">
        <v>238</v>
      </c>
      <c r="D15" s="13" t="s">
        <v>305</v>
      </c>
      <c r="E15" s="3" t="s">
        <v>119</v>
      </c>
      <c r="G15" s="3" t="s">
        <v>402</v>
      </c>
    </row>
    <row r="16" spans="2:7">
      <c r="B16" s="3" t="s">
        <v>28</v>
      </c>
      <c r="C16" s="3" t="s">
        <v>239</v>
      </c>
      <c r="D16" s="13" t="s">
        <v>306</v>
      </c>
      <c r="E16" s="3" t="s">
        <v>380</v>
      </c>
      <c r="G16" s="3" t="s">
        <v>403</v>
      </c>
    </row>
    <row r="17" spans="2:7" ht="28.8">
      <c r="B17" s="3" t="s">
        <v>29</v>
      </c>
      <c r="C17" s="3" t="s">
        <v>240</v>
      </c>
      <c r="D17" s="13" t="s">
        <v>307</v>
      </c>
      <c r="E17" s="3" t="s">
        <v>381</v>
      </c>
      <c r="G17" s="3" t="s">
        <v>404</v>
      </c>
    </row>
    <row r="18" spans="2:7" ht="28.8">
      <c r="B18" s="3" t="s">
        <v>30</v>
      </c>
      <c r="C18" s="3" t="s">
        <v>241</v>
      </c>
      <c r="D18" s="13" t="s">
        <v>308</v>
      </c>
      <c r="E18" s="3" t="s">
        <v>382</v>
      </c>
      <c r="G18" s="3" t="s">
        <v>405</v>
      </c>
    </row>
    <row r="19" spans="2:7" ht="28.8">
      <c r="B19" s="3" t="s">
        <v>31</v>
      </c>
      <c r="C19" s="3" t="s">
        <v>242</v>
      </c>
      <c r="D19" s="13" t="s">
        <v>309</v>
      </c>
      <c r="E19" s="3" t="s">
        <v>383</v>
      </c>
      <c r="G19" s="3" t="s">
        <v>406</v>
      </c>
    </row>
    <row r="20" spans="2:7" ht="28.8">
      <c r="B20" s="3" t="s">
        <v>32</v>
      </c>
      <c r="C20" s="3" t="s">
        <v>243</v>
      </c>
      <c r="D20" s="13" t="s">
        <v>310</v>
      </c>
      <c r="E20" s="3" t="s">
        <v>384</v>
      </c>
      <c r="G20" s="3" t="s">
        <v>407</v>
      </c>
    </row>
    <row r="21" spans="2:7" ht="20.399999999999999">
      <c r="B21" s="3" t="s">
        <v>33</v>
      </c>
      <c r="C21" s="3" t="s">
        <v>244</v>
      </c>
      <c r="D21" s="10" t="s">
        <v>311</v>
      </c>
      <c r="E21" s="3" t="s">
        <v>195</v>
      </c>
      <c r="G21" s="3" t="s">
        <v>408</v>
      </c>
    </row>
    <row r="22" spans="2:7" ht="28.8">
      <c r="B22" s="3" t="s">
        <v>34</v>
      </c>
      <c r="C22" s="3" t="s">
        <v>245</v>
      </c>
      <c r="D22" s="13" t="s">
        <v>312</v>
      </c>
      <c r="E22" s="3" t="s">
        <v>385</v>
      </c>
      <c r="G22" s="3" t="s">
        <v>409</v>
      </c>
    </row>
    <row r="23" spans="2:7" ht="28.8">
      <c r="B23" s="3" t="s">
        <v>35</v>
      </c>
      <c r="C23" s="3" t="s">
        <v>246</v>
      </c>
      <c r="D23" s="13" t="s">
        <v>313</v>
      </c>
      <c r="E23" s="3" t="s">
        <v>386</v>
      </c>
      <c r="G23" s="3" t="s">
        <v>410</v>
      </c>
    </row>
    <row r="24" spans="2:7" ht="20.399999999999999">
      <c r="B24" s="3" t="s">
        <v>36</v>
      </c>
      <c r="C24" s="3" t="s">
        <v>247</v>
      </c>
      <c r="D24" s="13" t="s">
        <v>314</v>
      </c>
      <c r="E24" s="3" t="s">
        <v>387</v>
      </c>
      <c r="G24" s="3" t="s">
        <v>411</v>
      </c>
    </row>
    <row r="25" spans="2:7" ht="20.399999999999999">
      <c r="B25" s="3" t="s">
        <v>37</v>
      </c>
      <c r="C25" s="3" t="s">
        <v>248</v>
      </c>
      <c r="D25" s="13" t="s">
        <v>315</v>
      </c>
      <c r="E25" s="3" t="s">
        <v>388</v>
      </c>
      <c r="G25" s="3" t="s">
        <v>412</v>
      </c>
    </row>
    <row r="26" spans="2:7" ht="28.8">
      <c r="B26" s="3" t="s">
        <v>38</v>
      </c>
      <c r="C26" s="3" t="s">
        <v>249</v>
      </c>
      <c r="D26" s="13" t="s">
        <v>316</v>
      </c>
      <c r="E26" s="3" t="s">
        <v>389</v>
      </c>
      <c r="G26" s="3" t="s">
        <v>413</v>
      </c>
    </row>
    <row r="27" spans="2:7" ht="28.8">
      <c r="B27" s="3" t="s">
        <v>39</v>
      </c>
      <c r="C27" s="3" t="s">
        <v>250</v>
      </c>
      <c r="D27" s="13" t="s">
        <v>317</v>
      </c>
      <c r="E27" s="3" t="s">
        <v>390</v>
      </c>
      <c r="G27" s="3" t="s">
        <v>26</v>
      </c>
    </row>
    <row r="28" spans="2:7" ht="20.399999999999999">
      <c r="B28" s="3" t="s">
        <v>40</v>
      </c>
      <c r="C28" s="3" t="s">
        <v>251</v>
      </c>
      <c r="D28" s="10" t="s">
        <v>318</v>
      </c>
      <c r="G28" s="3" t="s">
        <v>414</v>
      </c>
    </row>
    <row r="29" spans="2:7" ht="28.8">
      <c r="B29" s="3" t="s">
        <v>41</v>
      </c>
      <c r="C29" s="3" t="s">
        <v>252</v>
      </c>
      <c r="D29" s="13" t="s">
        <v>319</v>
      </c>
      <c r="G29" s="3" t="s">
        <v>415</v>
      </c>
    </row>
    <row r="30" spans="2:7" ht="28.8">
      <c r="B30" s="3" t="s">
        <v>42</v>
      </c>
      <c r="C30" s="3" t="s">
        <v>253</v>
      </c>
      <c r="D30" s="13" t="s">
        <v>320</v>
      </c>
      <c r="G30" s="3" t="s">
        <v>416</v>
      </c>
    </row>
    <row r="31" spans="2:7" ht="28.8">
      <c r="B31" s="3" t="s">
        <v>43</v>
      </c>
      <c r="C31" s="3" t="s">
        <v>254</v>
      </c>
      <c r="D31" s="13" t="s">
        <v>321</v>
      </c>
      <c r="G31" s="3" t="s">
        <v>417</v>
      </c>
    </row>
    <row r="32" spans="2:7">
      <c r="B32" s="3" t="s">
        <v>44</v>
      </c>
      <c r="C32" s="3" t="s">
        <v>255</v>
      </c>
      <c r="D32" s="13" t="s">
        <v>322</v>
      </c>
      <c r="G32" s="3" t="s">
        <v>418</v>
      </c>
    </row>
    <row r="33" spans="2:7" ht="20.399999999999999">
      <c r="B33" s="3" t="s">
        <v>45</v>
      </c>
      <c r="C33" s="3" t="s">
        <v>256</v>
      </c>
      <c r="D33" s="13" t="s">
        <v>323</v>
      </c>
      <c r="G33" s="3" t="s">
        <v>419</v>
      </c>
    </row>
    <row r="34" spans="2:7">
      <c r="B34" s="3" t="s">
        <v>46</v>
      </c>
      <c r="C34" s="3" t="s">
        <v>257</v>
      </c>
      <c r="D34" s="10" t="s">
        <v>324</v>
      </c>
      <c r="G34" s="3" t="s">
        <v>420</v>
      </c>
    </row>
    <row r="35" spans="2:7" ht="20.399999999999999">
      <c r="B35" s="3" t="s">
        <v>47</v>
      </c>
      <c r="C35" s="3" t="s">
        <v>258</v>
      </c>
      <c r="D35" s="11" t="s">
        <v>295</v>
      </c>
      <c r="G35" s="3" t="s">
        <v>421</v>
      </c>
    </row>
    <row r="36" spans="2:7" ht="28.8">
      <c r="B36" s="3" t="s">
        <v>48</v>
      </c>
      <c r="C36" s="3" t="s">
        <v>259</v>
      </c>
      <c r="D36" s="13" t="s">
        <v>325</v>
      </c>
      <c r="G36" s="3" t="s">
        <v>422</v>
      </c>
    </row>
    <row r="37" spans="2:7" ht="20.399999999999999">
      <c r="B37" s="3" t="s">
        <v>49</v>
      </c>
      <c r="C37" s="3" t="s">
        <v>260</v>
      </c>
      <c r="D37" s="12" t="s">
        <v>326</v>
      </c>
      <c r="G37" s="3" t="s">
        <v>423</v>
      </c>
    </row>
    <row r="38" spans="2:7" ht="28.8">
      <c r="B38" s="3" t="s">
        <v>50</v>
      </c>
      <c r="C38" s="3" t="s">
        <v>261</v>
      </c>
      <c r="D38" s="13" t="s">
        <v>327</v>
      </c>
      <c r="G38" s="3" t="s">
        <v>424</v>
      </c>
    </row>
    <row r="39" spans="2:7" ht="28.8">
      <c r="B39" s="3" t="s">
        <v>51</v>
      </c>
      <c r="C39" s="3" t="s">
        <v>262</v>
      </c>
      <c r="D39" s="13" t="s">
        <v>328</v>
      </c>
      <c r="G39" s="3" t="s">
        <v>425</v>
      </c>
    </row>
    <row r="40" spans="2:7" ht="28.8">
      <c r="B40" s="3" t="s">
        <v>52</v>
      </c>
      <c r="C40" s="3" t="s">
        <v>263</v>
      </c>
      <c r="D40" s="13" t="s">
        <v>329</v>
      </c>
      <c r="G40" s="3" t="s">
        <v>426</v>
      </c>
    </row>
    <row r="41" spans="2:7">
      <c r="B41" s="3" t="s">
        <v>53</v>
      </c>
      <c r="C41" s="3" t="s">
        <v>264</v>
      </c>
      <c r="D41" s="13" t="s">
        <v>330</v>
      </c>
      <c r="G41" s="3" t="s">
        <v>427</v>
      </c>
    </row>
    <row r="42" spans="2:7" ht="28.8">
      <c r="B42" s="3" t="s">
        <v>54</v>
      </c>
      <c r="C42" s="3" t="s">
        <v>265</v>
      </c>
      <c r="D42" s="13" t="s">
        <v>331</v>
      </c>
      <c r="G42" s="3" t="s">
        <v>428</v>
      </c>
    </row>
    <row r="43" spans="2:7" ht="20.399999999999999">
      <c r="B43" s="3" t="s">
        <v>55</v>
      </c>
      <c r="C43" s="3" t="s">
        <v>266</v>
      </c>
      <c r="D43" s="12" t="s">
        <v>332</v>
      </c>
      <c r="G43" s="3" t="s">
        <v>429</v>
      </c>
    </row>
    <row r="44" spans="2:7" ht="28.8">
      <c r="B44" s="3" t="s">
        <v>56</v>
      </c>
      <c r="C44" s="3" t="s">
        <v>267</v>
      </c>
      <c r="D44" s="13" t="s">
        <v>333</v>
      </c>
      <c r="G44" s="3" t="s">
        <v>73</v>
      </c>
    </row>
    <row r="45" spans="2:7" ht="28.8">
      <c r="B45" s="3" t="s">
        <v>57</v>
      </c>
      <c r="C45" s="3" t="s">
        <v>268</v>
      </c>
      <c r="D45" s="13" t="s">
        <v>334</v>
      </c>
      <c r="G45" s="3" t="s">
        <v>430</v>
      </c>
    </row>
    <row r="46" spans="2:7">
      <c r="B46" s="3" t="s">
        <v>58</v>
      </c>
      <c r="C46" s="3" t="s">
        <v>269</v>
      </c>
      <c r="D46" s="10" t="s">
        <v>335</v>
      </c>
      <c r="G46" s="3" t="s">
        <v>431</v>
      </c>
    </row>
    <row r="47" spans="2:7" ht="20.399999999999999">
      <c r="B47" s="3" t="s">
        <v>59</v>
      </c>
      <c r="C47" s="3" t="s">
        <v>270</v>
      </c>
      <c r="D47" s="11" t="s">
        <v>295</v>
      </c>
      <c r="G47" s="3" t="s">
        <v>432</v>
      </c>
    </row>
    <row r="48" spans="2:7" ht="28.8">
      <c r="B48" s="3" t="s">
        <v>60</v>
      </c>
      <c r="C48" s="3" t="s">
        <v>271</v>
      </c>
      <c r="D48" s="13" t="s">
        <v>336</v>
      </c>
      <c r="G48" s="3" t="s">
        <v>433</v>
      </c>
    </row>
    <row r="49" spans="2:7" ht="28.8">
      <c r="B49" s="3" t="s">
        <v>61</v>
      </c>
      <c r="C49" s="3" t="s">
        <v>272</v>
      </c>
      <c r="D49" s="13" t="s">
        <v>337</v>
      </c>
      <c r="G49" s="3" t="s">
        <v>434</v>
      </c>
    </row>
    <row r="50" spans="2:7" ht="20.399999999999999">
      <c r="B50" s="3" t="s">
        <v>62</v>
      </c>
      <c r="C50" s="4" t="s">
        <v>273</v>
      </c>
      <c r="D50" s="12" t="s">
        <v>338</v>
      </c>
      <c r="G50" s="3" t="s">
        <v>435</v>
      </c>
    </row>
    <row r="51" spans="2:7" ht="28.8">
      <c r="B51" s="3" t="s">
        <v>63</v>
      </c>
      <c r="C51" s="3" t="s">
        <v>274</v>
      </c>
      <c r="D51" s="13" t="s">
        <v>339</v>
      </c>
      <c r="G51" s="3" t="s">
        <v>436</v>
      </c>
    </row>
    <row r="52" spans="2:7" ht="20.399999999999999">
      <c r="B52" s="3" t="s">
        <v>64</v>
      </c>
      <c r="C52" s="3" t="s">
        <v>275</v>
      </c>
      <c r="D52" s="10" t="s">
        <v>340</v>
      </c>
      <c r="G52" s="3" t="s">
        <v>437</v>
      </c>
    </row>
    <row r="53" spans="2:7" ht="28.8">
      <c r="B53" s="3" t="s">
        <v>65</v>
      </c>
      <c r="D53" s="13" t="s">
        <v>341</v>
      </c>
      <c r="G53" s="3" t="s">
        <v>438</v>
      </c>
    </row>
    <row r="54" spans="2:7" ht="28.8">
      <c r="B54" s="3" t="s">
        <v>66</v>
      </c>
      <c r="D54" s="13" t="s">
        <v>342</v>
      </c>
      <c r="G54" s="3" t="s">
        <v>439</v>
      </c>
    </row>
    <row r="55" spans="2:7" ht="28.8">
      <c r="B55" s="3" t="s">
        <v>67</v>
      </c>
      <c r="D55" s="13" t="s">
        <v>343</v>
      </c>
      <c r="G55" s="3" t="s">
        <v>440</v>
      </c>
    </row>
    <row r="56" spans="2:7" ht="28.8">
      <c r="B56" s="3" t="s">
        <v>68</v>
      </c>
      <c r="D56" s="13" t="s">
        <v>344</v>
      </c>
      <c r="G56" s="3" t="s">
        <v>441</v>
      </c>
    </row>
    <row r="57" spans="2:7" ht="28.8">
      <c r="B57" s="3" t="s">
        <v>69</v>
      </c>
      <c r="D57" s="13" t="s">
        <v>345</v>
      </c>
      <c r="G57" s="3" t="s">
        <v>442</v>
      </c>
    </row>
    <row r="58" spans="2:7">
      <c r="B58" s="3" t="s">
        <v>70</v>
      </c>
      <c r="D58" s="13" t="s">
        <v>346</v>
      </c>
      <c r="G58" s="3" t="s">
        <v>443</v>
      </c>
    </row>
    <row r="59" spans="2:7" ht="28.8">
      <c r="B59" s="3" t="s">
        <v>71</v>
      </c>
      <c r="D59" s="13" t="s">
        <v>347</v>
      </c>
      <c r="G59" s="3" t="s">
        <v>444</v>
      </c>
    </row>
    <row r="60" spans="2:7">
      <c r="B60" s="3" t="s">
        <v>72</v>
      </c>
      <c r="D60" s="12" t="s">
        <v>348</v>
      </c>
      <c r="G60" s="3" t="s">
        <v>445</v>
      </c>
    </row>
    <row r="61" spans="2:7" ht="28.8">
      <c r="B61" s="3" t="s">
        <v>73</v>
      </c>
      <c r="D61" s="13" t="s">
        <v>349</v>
      </c>
      <c r="G61" s="3" t="s">
        <v>446</v>
      </c>
    </row>
    <row r="62" spans="2:7" ht="28.8">
      <c r="B62" s="3" t="s">
        <v>74</v>
      </c>
      <c r="D62" s="13" t="s">
        <v>350</v>
      </c>
      <c r="G62" s="3" t="s">
        <v>447</v>
      </c>
    </row>
    <row r="63" spans="2:7" ht="28.8">
      <c r="B63" s="3" t="s">
        <v>75</v>
      </c>
      <c r="D63" s="13" t="s">
        <v>351</v>
      </c>
      <c r="G63" s="3" t="s">
        <v>448</v>
      </c>
    </row>
    <row r="64" spans="2:7">
      <c r="B64" s="3" t="s">
        <v>76</v>
      </c>
      <c r="D64" s="10" t="s">
        <v>352</v>
      </c>
      <c r="G64" s="3" t="s">
        <v>449</v>
      </c>
    </row>
    <row r="65" spans="2:7" ht="28.8">
      <c r="B65" s="3" t="s">
        <v>77</v>
      </c>
      <c r="D65" s="13" t="s">
        <v>353</v>
      </c>
      <c r="G65" s="3" t="s">
        <v>450</v>
      </c>
    </row>
    <row r="66" spans="2:7" ht="28.8">
      <c r="B66" s="3" t="s">
        <v>78</v>
      </c>
      <c r="D66" s="13" t="s">
        <v>354</v>
      </c>
      <c r="G66" s="3" t="s">
        <v>451</v>
      </c>
    </row>
    <row r="67" spans="2:7" ht="28.8">
      <c r="B67" s="3" t="s">
        <v>79</v>
      </c>
      <c r="D67" s="13" t="s">
        <v>355</v>
      </c>
      <c r="G67" s="3" t="s">
        <v>452</v>
      </c>
    </row>
    <row r="68" spans="2:7" ht="20.399999999999999">
      <c r="B68" s="3" t="s">
        <v>80</v>
      </c>
      <c r="D68" s="10" t="s">
        <v>356</v>
      </c>
      <c r="G68" s="3" t="s">
        <v>453</v>
      </c>
    </row>
    <row r="69" spans="2:7" ht="28.8">
      <c r="B69" s="3" t="s">
        <v>81</v>
      </c>
      <c r="D69" s="13" t="s">
        <v>357</v>
      </c>
      <c r="G69" s="3" t="s">
        <v>454</v>
      </c>
    </row>
    <row r="70" spans="2:7" ht="28.8">
      <c r="B70" s="3" t="s">
        <v>82</v>
      </c>
      <c r="D70" s="13" t="s">
        <v>358</v>
      </c>
      <c r="G70" s="3" t="s">
        <v>455</v>
      </c>
    </row>
    <row r="71" spans="2:7" ht="28.8">
      <c r="B71" s="3" t="s">
        <v>83</v>
      </c>
      <c r="D71" s="13" t="s">
        <v>359</v>
      </c>
      <c r="G71" s="3" t="s">
        <v>456</v>
      </c>
    </row>
    <row r="72" spans="2:7">
      <c r="B72" s="3" t="s">
        <v>84</v>
      </c>
      <c r="D72" s="12" t="s">
        <v>360</v>
      </c>
      <c r="G72" s="3" t="s">
        <v>457</v>
      </c>
    </row>
    <row r="73" spans="2:7" ht="28.8">
      <c r="B73" s="3" t="s">
        <v>85</v>
      </c>
      <c r="D73" s="13" t="s">
        <v>361</v>
      </c>
      <c r="G73" s="3" t="s">
        <v>458</v>
      </c>
    </row>
    <row r="74" spans="2:7" ht="20.399999999999999">
      <c r="B74" s="3" t="s">
        <v>86</v>
      </c>
      <c r="D74" s="10" t="s">
        <v>362</v>
      </c>
      <c r="G74" s="3" t="s">
        <v>459</v>
      </c>
    </row>
    <row r="75" spans="2:7" ht="28.8">
      <c r="B75" s="3" t="s">
        <v>87</v>
      </c>
      <c r="D75" s="13" t="s">
        <v>363</v>
      </c>
      <c r="G75" s="3" t="s">
        <v>460</v>
      </c>
    </row>
    <row r="76" spans="2:7">
      <c r="B76" s="3" t="s">
        <v>88</v>
      </c>
      <c r="D76" s="13" t="s">
        <v>364</v>
      </c>
      <c r="G76" s="3" t="s">
        <v>461</v>
      </c>
    </row>
    <row r="77" spans="2:7" ht="28.8">
      <c r="B77" s="3" t="s">
        <v>89</v>
      </c>
      <c r="D77" s="13" t="s">
        <v>365</v>
      </c>
      <c r="G77" s="3" t="s">
        <v>462</v>
      </c>
    </row>
    <row r="78" spans="2:7" ht="28.8">
      <c r="B78" s="3" t="s">
        <v>90</v>
      </c>
      <c r="D78" s="13" t="s">
        <v>366</v>
      </c>
      <c r="G78" s="3" t="s">
        <v>463</v>
      </c>
    </row>
    <row r="79" spans="2:7" ht="28.8">
      <c r="B79" s="3" t="s">
        <v>91</v>
      </c>
      <c r="D79" s="13" t="s">
        <v>367</v>
      </c>
      <c r="G79" s="3" t="s">
        <v>464</v>
      </c>
    </row>
    <row r="80" spans="2:7" ht="28.8">
      <c r="B80" s="3" t="s">
        <v>92</v>
      </c>
      <c r="D80" s="13" t="s">
        <v>368</v>
      </c>
      <c r="G80" s="3" t="s">
        <v>465</v>
      </c>
    </row>
    <row r="81" spans="2:7" ht="20.399999999999999">
      <c r="B81" s="3" t="s">
        <v>93</v>
      </c>
      <c r="D81" s="13" t="s">
        <v>369</v>
      </c>
      <c r="G81" s="3" t="s">
        <v>466</v>
      </c>
    </row>
    <row r="82" spans="2:7">
      <c r="B82" s="3" t="s">
        <v>94</v>
      </c>
      <c r="G82" s="3" t="s">
        <v>182</v>
      </c>
    </row>
    <row r="83" spans="2:7">
      <c r="B83" s="3" t="s">
        <v>95</v>
      </c>
      <c r="G83" s="3" t="s">
        <v>467</v>
      </c>
    </row>
    <row r="84" spans="2:7" ht="20.399999999999999">
      <c r="B84" s="3" t="s">
        <v>96</v>
      </c>
      <c r="G84" s="3" t="s">
        <v>468</v>
      </c>
    </row>
    <row r="85" spans="2:7" ht="20.399999999999999">
      <c r="B85" s="3" t="s">
        <v>97</v>
      </c>
      <c r="D85" s="12" t="s">
        <v>295</v>
      </c>
      <c r="G85" s="3" t="s">
        <v>469</v>
      </c>
    </row>
    <row r="86" spans="2:7" ht="20.399999999999999">
      <c r="B86" s="3" t="s">
        <v>98</v>
      </c>
      <c r="D86" s="14" t="s">
        <v>295</v>
      </c>
      <c r="G86" s="3" t="s">
        <v>470</v>
      </c>
    </row>
    <row r="87" spans="2:7">
      <c r="B87" s="3" t="s">
        <v>99</v>
      </c>
      <c r="D87" s="14" t="s">
        <v>295</v>
      </c>
      <c r="G87" s="3" t="s">
        <v>471</v>
      </c>
    </row>
    <row r="88" spans="2:7">
      <c r="B88" s="3" t="s">
        <v>100</v>
      </c>
      <c r="D88" s="14" t="s">
        <v>295</v>
      </c>
      <c r="G88" s="3" t="s">
        <v>472</v>
      </c>
    </row>
    <row r="89" spans="2:7">
      <c r="B89" s="3" t="s">
        <v>101</v>
      </c>
      <c r="D89" s="14" t="s">
        <v>295</v>
      </c>
      <c r="G89" s="3" t="s">
        <v>257</v>
      </c>
    </row>
    <row r="90" spans="2:7" ht="20.399999999999999">
      <c r="B90" s="3" t="s">
        <v>102</v>
      </c>
      <c r="G90" s="3" t="s">
        <v>473</v>
      </c>
    </row>
    <row r="91" spans="2:7" ht="20.399999999999999">
      <c r="B91" s="3" t="s">
        <v>103</v>
      </c>
      <c r="D91" s="11" t="s">
        <v>295</v>
      </c>
      <c r="G91" s="3" t="s">
        <v>474</v>
      </c>
    </row>
    <row r="92" spans="2:7" ht="20.399999999999999">
      <c r="B92" s="3" t="s">
        <v>104</v>
      </c>
      <c r="D92" s="15" t="s">
        <v>295</v>
      </c>
      <c r="G92" s="3" t="s">
        <v>475</v>
      </c>
    </row>
    <row r="93" spans="2:7">
      <c r="B93" s="3" t="s">
        <v>105</v>
      </c>
      <c r="G93" s="3" t="s">
        <v>476</v>
      </c>
    </row>
    <row r="94" spans="2:7">
      <c r="B94" s="3" t="s">
        <v>106</v>
      </c>
      <c r="G94" s="3" t="s">
        <v>477</v>
      </c>
    </row>
    <row r="95" spans="2:7" ht="20.399999999999999">
      <c r="B95" s="3" t="s">
        <v>107</v>
      </c>
      <c r="G95" s="3" t="s">
        <v>478</v>
      </c>
    </row>
    <row r="96" spans="2:7">
      <c r="B96" s="3" t="s">
        <v>108</v>
      </c>
      <c r="G96" s="3" t="s">
        <v>479</v>
      </c>
    </row>
    <row r="97" spans="2:7" ht="20.399999999999999">
      <c r="B97" s="3" t="s">
        <v>109</v>
      </c>
      <c r="G97" s="3" t="s">
        <v>480</v>
      </c>
    </row>
    <row r="98" spans="2:7" ht="20.399999999999999">
      <c r="B98" s="3" t="s">
        <v>110</v>
      </c>
      <c r="G98" s="3" t="s">
        <v>481</v>
      </c>
    </row>
    <row r="99" spans="2:7">
      <c r="B99" s="3" t="s">
        <v>111</v>
      </c>
      <c r="G99" s="3" t="s">
        <v>482</v>
      </c>
    </row>
    <row r="100" spans="2:7">
      <c r="B100" s="3" t="s">
        <v>112</v>
      </c>
      <c r="G100" s="3" t="s">
        <v>483</v>
      </c>
    </row>
    <row r="101" spans="2:7" ht="20.399999999999999">
      <c r="B101" s="3" t="s">
        <v>113</v>
      </c>
      <c r="G101" s="3" t="s">
        <v>484</v>
      </c>
    </row>
    <row r="102" spans="2:7">
      <c r="B102" s="3" t="s">
        <v>114</v>
      </c>
      <c r="G102" s="3" t="s">
        <v>485</v>
      </c>
    </row>
    <row r="103" spans="2:7">
      <c r="B103" s="3" t="s">
        <v>115</v>
      </c>
    </row>
    <row r="104" spans="2:7">
      <c r="B104" s="3" t="s">
        <v>116</v>
      </c>
    </row>
    <row r="105" spans="2:7">
      <c r="B105" s="3" t="s">
        <v>117</v>
      </c>
    </row>
    <row r="106" spans="2:7">
      <c r="B106" s="3" t="s">
        <v>118</v>
      </c>
    </row>
    <row r="107" spans="2:7">
      <c r="B107" s="3" t="s">
        <v>119</v>
      </c>
    </row>
    <row r="108" spans="2:7">
      <c r="B108" s="3" t="s">
        <v>120</v>
      </c>
    </row>
    <row r="109" spans="2:7">
      <c r="B109" s="3" t="s">
        <v>121</v>
      </c>
    </row>
    <row r="110" spans="2:7">
      <c r="B110" s="3" t="s">
        <v>122</v>
      </c>
    </row>
    <row r="111" spans="2:7">
      <c r="B111" s="3" t="s">
        <v>123</v>
      </c>
    </row>
    <row r="112" spans="2:7">
      <c r="B112" s="3" t="s">
        <v>124</v>
      </c>
    </row>
    <row r="113" spans="2:2">
      <c r="B113" s="3" t="s">
        <v>125</v>
      </c>
    </row>
    <row r="114" spans="2:2">
      <c r="B114" s="3" t="s">
        <v>126</v>
      </c>
    </row>
    <row r="115" spans="2:2">
      <c r="B115" s="3" t="s">
        <v>127</v>
      </c>
    </row>
    <row r="116" spans="2:2">
      <c r="B116" s="3" t="s">
        <v>128</v>
      </c>
    </row>
    <row r="117" spans="2:2">
      <c r="B117" s="3" t="s">
        <v>129</v>
      </c>
    </row>
    <row r="118" spans="2:2">
      <c r="B118" s="3" t="s">
        <v>130</v>
      </c>
    </row>
    <row r="119" spans="2:2">
      <c r="B119" s="3" t="s">
        <v>131</v>
      </c>
    </row>
    <row r="120" spans="2:2">
      <c r="B120" s="3" t="s">
        <v>132</v>
      </c>
    </row>
    <row r="121" spans="2:2" ht="20.399999999999999">
      <c r="B121" s="3" t="s">
        <v>133</v>
      </c>
    </row>
    <row r="122" spans="2:2">
      <c r="B122" s="3" t="s">
        <v>134</v>
      </c>
    </row>
    <row r="123" spans="2:2">
      <c r="B123" s="3" t="s">
        <v>135</v>
      </c>
    </row>
    <row r="124" spans="2:2">
      <c r="B124" s="3" t="s">
        <v>136</v>
      </c>
    </row>
    <row r="125" spans="2:2">
      <c r="B125" s="3" t="s">
        <v>137</v>
      </c>
    </row>
    <row r="126" spans="2:2">
      <c r="B126" s="3" t="s">
        <v>138</v>
      </c>
    </row>
    <row r="127" spans="2:2" ht="20.399999999999999">
      <c r="B127" s="3" t="s">
        <v>139</v>
      </c>
    </row>
    <row r="128" spans="2:2" ht="20.399999999999999">
      <c r="B128" s="3" t="s">
        <v>140</v>
      </c>
    </row>
    <row r="129" spans="2:2" ht="20.399999999999999">
      <c r="B129" s="3" t="s">
        <v>141</v>
      </c>
    </row>
    <row r="130" spans="2:2" ht="20.399999999999999">
      <c r="B130" s="3" t="s">
        <v>142</v>
      </c>
    </row>
    <row r="131" spans="2:2">
      <c r="B131" s="3" t="s">
        <v>143</v>
      </c>
    </row>
    <row r="132" spans="2:2" ht="20.399999999999999">
      <c r="B132" s="3" t="s">
        <v>144</v>
      </c>
    </row>
    <row r="133" spans="2:2" ht="20.399999999999999">
      <c r="B133" s="3" t="s">
        <v>145</v>
      </c>
    </row>
    <row r="134" spans="2:2" ht="20.399999999999999">
      <c r="B134" s="3" t="s">
        <v>146</v>
      </c>
    </row>
    <row r="135" spans="2:2" ht="20.399999999999999">
      <c r="B135" s="3" t="s">
        <v>147</v>
      </c>
    </row>
    <row r="136" spans="2:2" ht="20.399999999999999">
      <c r="B136" s="3" t="s">
        <v>148</v>
      </c>
    </row>
    <row r="137" spans="2:2">
      <c r="B137" s="3" t="s">
        <v>149</v>
      </c>
    </row>
    <row r="138" spans="2:2">
      <c r="B138" s="3" t="s">
        <v>150</v>
      </c>
    </row>
    <row r="139" spans="2:2">
      <c r="B139" s="3" t="s">
        <v>151</v>
      </c>
    </row>
    <row r="140" spans="2:2">
      <c r="B140" s="3" t="s">
        <v>152</v>
      </c>
    </row>
    <row r="141" spans="2:2">
      <c r="B141" s="3" t="s">
        <v>153</v>
      </c>
    </row>
    <row r="142" spans="2:2">
      <c r="B142" s="3" t="s">
        <v>154</v>
      </c>
    </row>
    <row r="143" spans="2:2">
      <c r="B143" s="3" t="s">
        <v>155</v>
      </c>
    </row>
    <row r="144" spans="2:2">
      <c r="B144" s="3" t="s">
        <v>156</v>
      </c>
    </row>
    <row r="145" spans="2:2" ht="20.399999999999999">
      <c r="B145" s="3" t="s">
        <v>157</v>
      </c>
    </row>
    <row r="146" spans="2:2">
      <c r="B146" s="3" t="s">
        <v>158</v>
      </c>
    </row>
    <row r="147" spans="2:2" ht="20.399999999999999">
      <c r="B147" s="3" t="s">
        <v>159</v>
      </c>
    </row>
    <row r="148" spans="2:2">
      <c r="B148" s="3" t="s">
        <v>160</v>
      </c>
    </row>
    <row r="149" spans="2:2" ht="20.399999999999999">
      <c r="B149" s="3" t="s">
        <v>161</v>
      </c>
    </row>
    <row r="150" spans="2:2" ht="20.399999999999999">
      <c r="B150" s="3" t="s">
        <v>162</v>
      </c>
    </row>
    <row r="151" spans="2:2" ht="20.399999999999999">
      <c r="B151" s="3" t="s">
        <v>163</v>
      </c>
    </row>
    <row r="152" spans="2:2">
      <c r="B152" s="3" t="s">
        <v>164</v>
      </c>
    </row>
    <row r="153" spans="2:2">
      <c r="B153" s="3" t="s">
        <v>165</v>
      </c>
    </row>
    <row r="154" spans="2:2" ht="20.399999999999999">
      <c r="B154" s="3" t="s">
        <v>166</v>
      </c>
    </row>
    <row r="155" spans="2:2">
      <c r="B155" s="3" t="s">
        <v>167</v>
      </c>
    </row>
    <row r="156" spans="2:2" ht="20.399999999999999">
      <c r="B156" s="3" t="s">
        <v>168</v>
      </c>
    </row>
    <row r="157" spans="2:2" ht="20.399999999999999">
      <c r="B157" s="3" t="s">
        <v>169</v>
      </c>
    </row>
    <row r="158" spans="2:2">
      <c r="B158" s="3" t="s">
        <v>170</v>
      </c>
    </row>
    <row r="159" spans="2:2" ht="20.399999999999999">
      <c r="B159" s="3" t="s">
        <v>171</v>
      </c>
    </row>
    <row r="160" spans="2:2" ht="20.399999999999999">
      <c r="B160" s="3" t="s">
        <v>172</v>
      </c>
    </row>
    <row r="161" spans="2:2">
      <c r="B161" s="3" t="s">
        <v>173</v>
      </c>
    </row>
    <row r="162" spans="2:2" ht="20.399999999999999">
      <c r="B162" s="3" t="s">
        <v>174</v>
      </c>
    </row>
    <row r="163" spans="2:2" ht="20.399999999999999">
      <c r="B163" s="3" t="s">
        <v>175</v>
      </c>
    </row>
    <row r="164" spans="2:2" ht="20.399999999999999">
      <c r="B164" s="3" t="s">
        <v>176</v>
      </c>
    </row>
    <row r="165" spans="2:2">
      <c r="B165" s="3" t="s">
        <v>177</v>
      </c>
    </row>
    <row r="166" spans="2:2">
      <c r="B166" s="3" t="s">
        <v>178</v>
      </c>
    </row>
    <row r="167" spans="2:2" ht="20.399999999999999">
      <c r="B167" s="3" t="s">
        <v>179</v>
      </c>
    </row>
    <row r="168" spans="2:2">
      <c r="B168" s="3" t="s">
        <v>180</v>
      </c>
    </row>
    <row r="169" spans="2:2" ht="20.399999999999999">
      <c r="B169" s="3" t="s">
        <v>181</v>
      </c>
    </row>
    <row r="170" spans="2:2">
      <c r="B170" s="3" t="s">
        <v>182</v>
      </c>
    </row>
    <row r="171" spans="2:2">
      <c r="B171" s="3" t="s">
        <v>183</v>
      </c>
    </row>
    <row r="172" spans="2:2" ht="20.399999999999999">
      <c r="B172" s="3" t="s">
        <v>184</v>
      </c>
    </row>
    <row r="173" spans="2:2">
      <c r="B173" s="3" t="s">
        <v>185</v>
      </c>
    </row>
    <row r="174" spans="2:2">
      <c r="B174" s="3" t="s">
        <v>186</v>
      </c>
    </row>
    <row r="175" spans="2:2">
      <c r="B175" s="3" t="s">
        <v>187</v>
      </c>
    </row>
    <row r="176" spans="2:2">
      <c r="B176" s="3" t="s">
        <v>188</v>
      </c>
    </row>
    <row r="177" spans="2:2">
      <c r="B177" s="3" t="s">
        <v>189</v>
      </c>
    </row>
    <row r="178" spans="2:2">
      <c r="B178" s="3" t="s">
        <v>190</v>
      </c>
    </row>
    <row r="179" spans="2:2">
      <c r="B179" s="3" t="s">
        <v>191</v>
      </c>
    </row>
    <row r="180" spans="2:2" ht="20.399999999999999">
      <c r="B180" s="3" t="s">
        <v>192</v>
      </c>
    </row>
    <row r="181" spans="2:2">
      <c r="B181" s="3" t="s">
        <v>193</v>
      </c>
    </row>
    <row r="182" spans="2:2">
      <c r="B182" s="3" t="s">
        <v>194</v>
      </c>
    </row>
    <row r="183" spans="2:2">
      <c r="B183" s="3" t="s">
        <v>195</v>
      </c>
    </row>
    <row r="184" spans="2:2">
      <c r="B184" s="3" t="s">
        <v>196</v>
      </c>
    </row>
    <row r="185" spans="2:2" ht="20.399999999999999">
      <c r="B185" s="3" t="s">
        <v>197</v>
      </c>
    </row>
    <row r="186" spans="2:2">
      <c r="B186" s="3" t="s">
        <v>198</v>
      </c>
    </row>
    <row r="187" spans="2:2">
      <c r="B187" s="3" t="s">
        <v>199</v>
      </c>
    </row>
    <row r="188" spans="2:2" ht="20.399999999999999">
      <c r="B188" s="3" t="s">
        <v>200</v>
      </c>
    </row>
    <row r="189" spans="2:2">
      <c r="B189" s="3" t="s">
        <v>201</v>
      </c>
    </row>
    <row r="190" spans="2:2">
      <c r="B190" s="3" t="s">
        <v>202</v>
      </c>
    </row>
    <row r="191" spans="2:2" ht="20.399999999999999">
      <c r="B191" s="3" t="s">
        <v>203</v>
      </c>
    </row>
    <row r="192" spans="2:2">
      <c r="B192" s="3" t="s">
        <v>204</v>
      </c>
    </row>
    <row r="193" spans="2:2">
      <c r="B193" s="3" t="s">
        <v>205</v>
      </c>
    </row>
    <row r="194" spans="2:2">
      <c r="B194" s="3" t="s">
        <v>206</v>
      </c>
    </row>
    <row r="195" spans="2:2" ht="20.399999999999999">
      <c r="B195" s="3" t="s">
        <v>207</v>
      </c>
    </row>
    <row r="196" spans="2:2">
      <c r="B196" s="3" t="s">
        <v>208</v>
      </c>
    </row>
    <row r="197" spans="2:2">
      <c r="B197" s="3" t="s">
        <v>209</v>
      </c>
    </row>
    <row r="198" spans="2:2">
      <c r="B198" s="3" t="s">
        <v>210</v>
      </c>
    </row>
    <row r="199" spans="2:2">
      <c r="B199" s="3" t="s">
        <v>211</v>
      </c>
    </row>
    <row r="200" spans="2:2">
      <c r="B200" s="3" t="s">
        <v>212</v>
      </c>
    </row>
    <row r="201" spans="2:2" ht="20.399999999999999">
      <c r="B201" s="3" t="s">
        <v>213</v>
      </c>
    </row>
    <row r="202" spans="2:2" ht="20.399999999999999">
      <c r="B202" s="3" t="s">
        <v>214</v>
      </c>
    </row>
    <row r="203" spans="2:2">
      <c r="B203" s="3" t="s">
        <v>215</v>
      </c>
    </row>
    <row r="204" spans="2:2">
      <c r="B204" s="3" t="s">
        <v>216</v>
      </c>
    </row>
    <row r="205" spans="2:2" ht="20.399999999999999">
      <c r="B205" s="3" t="s">
        <v>217</v>
      </c>
    </row>
    <row r="206" spans="2:2">
      <c r="B206" s="3" t="s">
        <v>218</v>
      </c>
    </row>
    <row r="207" spans="2:2">
      <c r="B207" s="3" t="s">
        <v>219</v>
      </c>
    </row>
    <row r="208" spans="2:2" ht="20.399999999999999">
      <c r="B208" s="3" t="s">
        <v>220</v>
      </c>
    </row>
    <row r="209" spans="2:2">
      <c r="B209" s="3" t="s">
        <v>221</v>
      </c>
    </row>
    <row r="210" spans="2:2">
      <c r="B210" s="3" t="s">
        <v>222</v>
      </c>
    </row>
    <row r="211" spans="2:2">
      <c r="B211" s="3" t="s">
        <v>223</v>
      </c>
    </row>
    <row r="212" spans="2:2">
      <c r="B212" s="3" t="s">
        <v>224</v>
      </c>
    </row>
    <row r="213" spans="2:2">
      <c r="B213" s="3" t="s">
        <v>225</v>
      </c>
    </row>
    <row r="214" spans="2:2">
      <c r="B214" s="3" t="s">
        <v>226</v>
      </c>
    </row>
    <row r="215" spans="2:2">
      <c r="B215" s="4" t="s">
        <v>227</v>
      </c>
    </row>
  </sheetData>
  <hyperlinks>
    <hyperlink ref="D7" r:id="rId1" display="https://www.facebook.com/ChapleauMinorHockeyAssociation/" xr:uid="{9F255DCF-6365-42C7-AFA3-5DDDFF6E623E}"/>
    <hyperlink ref="D8" r:id="rId2" display="https://sites.google.com/pmhahockey.com/pmha/home" xr:uid="{681C00AC-7987-41BB-929F-0AE07E1A885A}"/>
    <hyperlink ref="D9" r:id="rId3" display="http://schumacherday.com/" xr:uid="{E002D66C-2087-4821-A5D8-E7D2250E246A}"/>
    <hyperlink ref="D10" r:id="rId4" display="http://www.timminsminorhockey.com/" xr:uid="{E5EA346A-C4CC-4D0A-B1F4-EEAD645CA76A}"/>
    <hyperlink ref="D12" r:id="rId5" display="https://www.facebook.com/Capreol-Minor-Hockey-Assocation-CMHA-246853415349519/" xr:uid="{864F5AA4-46F4-46BE-AF90-B43A72DEC6D6}"/>
    <hyperlink ref="D13" r:id="rId6" display="https://conistonflames.ca/" xr:uid="{44CD930D-3556-4434-959A-BF382C2E7AD8}"/>
    <hyperlink ref="D14" r:id="rId7" display="http://www.espanolaminorhockey.com/" xr:uid="{81EAAFC6-5440-4811-ACD9-712C2705BF10}"/>
    <hyperlink ref="D15" r:id="rId8" display="http://www.ncmha.net/" xr:uid="{2ED57BB2-42B2-4EF6-BD47-DF539A781947}"/>
    <hyperlink ref="D16" r:id="rId9" display="http://www.nickelcityhockey.ca/" xr:uid="{19B5C66D-DBA3-401F-A0A5-3C3795D85F07}"/>
    <hyperlink ref="D17" r:id="rId10" display="https://www.leaguelineup.com/welcome.asp?url=onapingfallshuskies" xr:uid="{D304847C-642B-4D3B-9CCC-7F2F31653300}"/>
    <hyperlink ref="D18" r:id="rId11" display="http://www.rbmha.on.ca/" xr:uid="{1922B77D-1C8E-4E53-8D71-12600F0E6D8B}"/>
    <hyperlink ref="D19" r:id="rId12" display="http://www.vemha.ca/" xr:uid="{CF9AE70E-A2CB-402D-ABAE-389B4F22F7DF}"/>
    <hyperlink ref="D20" r:id="rId13" display="http://www.waldenminorhockey.ca/" xr:uid="{7143CE69-9917-4A5C-B940-645ACFAC83D7}"/>
    <hyperlink ref="D22" r:id="rId14" display="https://dubreuilville.ca/members/ViewMember/?id=38" xr:uid="{6EDE6A84-7726-4E52-8252-B2A735B77C83}"/>
    <hyperlink ref="D23" r:id="rId15" display="http://northchannellightning.ca/" xr:uid="{2F267DC7-7831-48AF-8DF5-CC203AA366B7}"/>
    <hyperlink ref="D24" r:id="rId16" display="http://www.saultmajorhockey.ca/" xr:uid="{19CC04E7-2880-419F-A057-F7D554058487}"/>
    <hyperlink ref="D25" r:id="rId17" display="https://www.soopeewee.ca/" xr:uid="{643733FA-E6B5-4155-AF5B-78C2F84B9F5A}"/>
    <hyperlink ref="D26" r:id="rId18" display="https://www.facebook.com/thessalonminorhockey/" xr:uid="{A194561B-275A-4B3C-B87E-B98ECAA187A6}"/>
    <hyperlink ref="D27" r:id="rId19" display="https://www.facebook.com/WawaMinorHockeyAssociation/" xr:uid="{917C8FB8-E30E-44AA-B4F8-D8DEFE551365}"/>
    <hyperlink ref="D29" r:id="rId20" display="http://www.englehartmha.com/" xr:uid="{41A9D7F7-E0FE-453E-A4D3-192CB2569627}"/>
    <hyperlink ref="D30" r:id="rId21" display="https://klmha.ca/" xr:uid="{C6F2BCFB-1226-4973-BB2B-AFE851A21B8B}"/>
    <hyperlink ref="D31" r:id="rId22" display="http://www.tsmha.ca/" xr:uid="{3F4A0D63-497F-4862-A8D7-732C835A0B3E}"/>
    <hyperlink ref="D32" r:id="rId23" display="http://www.newliskeardcubs.com/" xr:uid="{9CF813D4-DC8F-456A-87C1-812DFF0A6769}"/>
    <hyperlink ref="D33" r:id="rId24" display="http://newliskeardlions.teamopolis.com/" xr:uid="{91DAECE2-E3F9-405D-BAD9-FE4C9C2CDE3B}"/>
    <hyperlink ref="D36" r:id="rId25" display="http://www.govipersgo.com/" xr:uid="{A35793C3-D0F3-405C-AB31-F7947FDA3816}"/>
    <hyperlink ref="D38" r:id="rId26" display="https://mwmha.wordpress.com/" xr:uid="{56747588-10F6-4D19-96F0-7E93F539B21C}"/>
    <hyperlink ref="D39" r:id="rId27" display="http://www.mattawaminorhockey.com/" xr:uid="{BFAC13D5-F4F5-4392-8ECB-870F9A2E2760}"/>
    <hyperlink ref="D40" r:id="rId28" display="http://www.nbmha.ca/" xr:uid="{60F31CFF-D3AB-46B8-8308-B69A175F5F1E}"/>
    <hyperlink ref="D41" r:id="rId29" display="http://www.northbaytrappers.ca/" xr:uid="{E6592BCC-7509-402E-AD90-F010386486AC}"/>
    <hyperlink ref="D42" r:id="rId30" display="http://www.powassanhawks.com/" xr:uid="{B52E8A39-47BC-466A-841F-EA1DDAF6B54C}"/>
    <hyperlink ref="D44" r:id="rId31" display="http://www.vernerbulls.ca/" xr:uid="{7AD157E9-13AA-4299-8557-A085EAA1A8A8}"/>
    <hyperlink ref="D45" r:id="rId32" display="https://westnipissingminorhockeyassociation.teamsnapsites.com/registration/" xr:uid="{35743FC0-662C-4762-8CA3-267ED403860A}"/>
    <hyperlink ref="D48" r:id="rId33" display="https://www.facebook.com/Cochrane-Minor-Hockey-Association-837589182992044/" xr:uid="{AD332C44-CFB7-45CD-ADA6-DE5DAA7EFE52}"/>
    <hyperlink ref="D49" r:id="rId34" display="http://www.iroquoisfallsminorhockey.ca/" xr:uid="{58230CD1-C2EA-4CA4-BA58-0C7FA1AB93CC}"/>
    <hyperlink ref="D51" r:id="rId35" display="https://www.facebook.com/Moosonee-Minor-Hockey-Association-138333592894638/" xr:uid="{02451A8E-2951-4E28-A564-CEDAA994BF6B}"/>
    <hyperlink ref="D53" r:id="rId36" display="http://www.brmhathunder.com/" xr:uid="{C9E00D7A-2329-476C-8685-739CBADDA516}"/>
    <hyperlink ref="D54" r:id="rId37" display="http://www.elliotlakeminorhockey.ca/" xr:uid="{68416AE9-F8C6-4671-9375-75256E627E2A}"/>
    <hyperlink ref="D55" r:id="rId38" display="https://manitoulinminorhockey.ca/Categories/1019/" xr:uid="{25CFB895-57B8-494F-8095-12713A713035}"/>
    <hyperlink ref="D56" r:id="rId39" display="https://manitoulinminorhockey.ca/Categories/1021/" xr:uid="{EF19BCFF-C9A1-492E-B044-54EE542FA853}"/>
    <hyperlink ref="D57" r:id="rId40" display="https://manitoulinminorhockey.ca/" xr:uid="{ED45A535-EBB8-43FE-922A-C58CA25D9CCC}"/>
    <hyperlink ref="D58" r:id="rId41" display="https://manitoulinpanthers.com/" xr:uid="{A37D17B9-E429-4E7A-A742-FD5306BA299C}"/>
    <hyperlink ref="D59" r:id="rId42" display="https://manitoulinminorhockey.ca/Categories/1017/" xr:uid="{C8D2D7FC-8226-4CD7-941D-A13B3AE94131}"/>
    <hyperlink ref="D61" r:id="rId43" display="https://manitoulinminorhockey.ca/Categories/1016" xr:uid="{384CBF38-8370-4BAD-8D6E-C587CA251EA7}"/>
    <hyperlink ref="D62" r:id="rId44" display="https://manitoulinminorhockey.ca/Categories/1018/Articles/?ListPage=2" xr:uid="{1E10BA91-D97E-4C78-99E5-9D66F15978E5}"/>
    <hyperlink ref="D63" r:id="rId45" display="https://manitoulinminorhockey.ca/Categories/1020/" xr:uid="{339CC0F3-9EE8-42EB-8C3D-980EC32BEDD6}"/>
    <hyperlink ref="D65" r:id="rId46" display="http://www.coppercliffminorhockey.com/" xr:uid="{A3DC646B-2B05-4DB7-B093-D72A78469A70}"/>
    <hyperlink ref="D66" r:id="rId47" display="http://www.sudburyminorhockey.ca/" xr:uid="{43954C15-72E3-4A1C-BD91-C385BDE9CD2A}"/>
    <hyperlink ref="D67" r:id="rId48" display="https://www.asjneo.ca/" xr:uid="{816F0095-0D5D-42B4-8D25-603F81E1D486}"/>
    <hyperlink ref="D69" r:id="rId49" display="https://www.facebook.com/hearstmha/" xr:uid="{4BA236D0-6D4B-4F38-B07A-EE143026EFCF}"/>
    <hyperlink ref="D70" r:id="rId50" display="https://hornepayneminorhockey.com/" xr:uid="{144DE53F-B5AB-453F-B15E-1AD8D5C4B8D2}"/>
    <hyperlink ref="D71" r:id="rId51" display="https://www.kapminorhockey.ca/" xr:uid="{FDAD7636-138F-4611-B51D-1FE6C66D0C96}"/>
    <hyperlink ref="D73" r:id="rId52" display="https://www.facebook.com/SRFMinorHockeyAssociation/" xr:uid="{E5BD7ABD-0A34-4934-8351-EA0DFD6A9CB1}"/>
    <hyperlink ref="D75" r:id="rId53" display="http://www.nojhl.com/" xr:uid="{3C405A00-C5A6-4AFC-8B59-CAA007618A9A}"/>
    <hyperlink ref="D76" r:id="rId54" display="https://www.gnu18l.org/" xr:uid="{1CF69876-5F3C-463F-9DF7-A3C00959250A}"/>
    <hyperlink ref="D77" r:id="rId55" display="http://www.nohlaaa.com/" xr:uid="{D4C0D593-445D-40DE-8716-42C1EAA0E782}"/>
    <hyperlink ref="D78" r:id="rId56" display="http://www.ndmhl.ca/" xr:uid="{DAE3D852-641C-47F9-B676-7F84234B96D2}"/>
    <hyperlink ref="D79" r:id="rId57" display="http://www.ndhl.ca/" xr:uid="{588C8AF4-046F-4A40-B8F0-0B8BC344B329}"/>
    <hyperlink ref="D80" r:id="rId58" display="https://www.neohahockey.com/" xr:uid="{C3A18CBC-D12C-4AC1-A559-ABDE6F95CDC8}"/>
    <hyperlink ref="D81" r:id="rId59" display="https://www.hometeamsonline.com/teams/default.asp?u=TIMMINSMIDGETHOCKEYL&amp;s=hockey&amp;p=stats" xr:uid="{8AACC63A-429E-47B8-817E-2B2CD1EF46B7}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AE5CE5-FBB8-4F61-850D-A0DBF8FFC688}">
  <dimension ref="B4:L15"/>
  <sheetViews>
    <sheetView topLeftCell="F1" workbookViewId="0">
      <selection activeCell="B5" sqref="B5:M28"/>
    </sheetView>
  </sheetViews>
  <sheetFormatPr defaultColWidth="34.21875" defaultRowHeight="14.4"/>
  <sheetData>
    <row r="4" spans="2:12" ht="31.2">
      <c r="B4" s="6" t="s">
        <v>283</v>
      </c>
      <c r="C4" s="6" t="s">
        <v>284</v>
      </c>
      <c r="D4" s="6" t="s">
        <v>285</v>
      </c>
      <c r="E4" s="6" t="s">
        <v>286</v>
      </c>
      <c r="F4" s="6" t="s">
        <v>287</v>
      </c>
      <c r="G4" s="6" t="s">
        <v>288</v>
      </c>
      <c r="H4" s="6" t="s">
        <v>289</v>
      </c>
      <c r="I4" s="6" t="s">
        <v>290</v>
      </c>
      <c r="J4" s="6" t="s">
        <v>291</v>
      </c>
      <c r="K4" s="6" t="s">
        <v>292</v>
      </c>
      <c r="L4" s="6" t="s">
        <v>293</v>
      </c>
    </row>
    <row r="5" spans="2:12" ht="27.6">
      <c r="B5" s="16" t="s">
        <v>486</v>
      </c>
      <c r="C5" s="16" t="s">
        <v>494</v>
      </c>
      <c r="D5" s="16" t="s">
        <v>502</v>
      </c>
      <c r="E5" s="17" t="s">
        <v>511</v>
      </c>
      <c r="F5" s="17" t="s">
        <v>522</v>
      </c>
      <c r="G5" s="17" t="s">
        <v>531</v>
      </c>
      <c r="H5" s="17" t="s">
        <v>538</v>
      </c>
      <c r="I5" s="17" t="s">
        <v>544</v>
      </c>
      <c r="J5" s="17" t="s">
        <v>545</v>
      </c>
      <c r="K5" s="17" t="s">
        <v>546</v>
      </c>
      <c r="L5" s="17" t="s">
        <v>548</v>
      </c>
    </row>
    <row r="6" spans="2:12" ht="27.6">
      <c r="B6" s="16" t="s">
        <v>487</v>
      </c>
      <c r="C6" s="16" t="s">
        <v>495</v>
      </c>
      <c r="D6" s="17" t="s">
        <v>503</v>
      </c>
      <c r="E6" s="17" t="s">
        <v>512</v>
      </c>
      <c r="F6" s="17" t="s">
        <v>523</v>
      </c>
      <c r="G6" s="17" t="s">
        <v>532</v>
      </c>
      <c r="H6" s="17" t="s">
        <v>539</v>
      </c>
      <c r="K6" s="17" t="s">
        <v>547</v>
      </c>
      <c r="L6" s="17" t="s">
        <v>549</v>
      </c>
    </row>
    <row r="7" spans="2:12" ht="27.6">
      <c r="B7" s="16" t="s">
        <v>488</v>
      </c>
      <c r="C7" s="16" t="s">
        <v>496</v>
      </c>
      <c r="D7" s="17" t="s">
        <v>504</v>
      </c>
      <c r="E7" s="17" t="s">
        <v>513</v>
      </c>
      <c r="F7" s="17" t="s">
        <v>524</v>
      </c>
      <c r="G7" s="17" t="s">
        <v>533</v>
      </c>
      <c r="H7" s="17" t="s">
        <v>540</v>
      </c>
      <c r="L7" s="17" t="s">
        <v>550</v>
      </c>
    </row>
    <row r="8" spans="2:12" ht="27.6">
      <c r="B8" s="16" t="s">
        <v>489</v>
      </c>
      <c r="C8" s="16" t="s">
        <v>497</v>
      </c>
      <c r="D8" s="17" t="s">
        <v>505</v>
      </c>
      <c r="E8" s="17" t="s">
        <v>514</v>
      </c>
      <c r="F8" s="17" t="s">
        <v>525</v>
      </c>
      <c r="G8" s="17" t="s">
        <v>534</v>
      </c>
      <c r="H8" s="17" t="s">
        <v>541</v>
      </c>
      <c r="L8" s="17" t="s">
        <v>551</v>
      </c>
    </row>
    <row r="9" spans="2:12" ht="27.6">
      <c r="B9" s="16" t="s">
        <v>490</v>
      </c>
      <c r="C9" s="16" t="s">
        <v>498</v>
      </c>
      <c r="D9" s="17" t="s">
        <v>506</v>
      </c>
      <c r="E9" s="17" t="s">
        <v>515</v>
      </c>
      <c r="F9" s="17" t="s">
        <v>526</v>
      </c>
      <c r="G9" s="17" t="s">
        <v>535</v>
      </c>
      <c r="H9" s="17" t="s">
        <v>542</v>
      </c>
      <c r="L9" s="17" t="s">
        <v>552</v>
      </c>
    </row>
    <row r="10" spans="2:12" ht="27.6">
      <c r="B10" s="16" t="s">
        <v>491</v>
      </c>
      <c r="C10" s="17" t="s">
        <v>499</v>
      </c>
      <c r="D10" s="17" t="s">
        <v>507</v>
      </c>
      <c r="E10" s="17" t="s">
        <v>516</v>
      </c>
      <c r="F10" s="17" t="s">
        <v>527</v>
      </c>
      <c r="G10" s="17" t="s">
        <v>536</v>
      </c>
      <c r="H10" s="17" t="s">
        <v>543</v>
      </c>
    </row>
    <row r="11" spans="2:12" ht="27.6">
      <c r="B11" s="16" t="s">
        <v>492</v>
      </c>
      <c r="C11" s="17" t="s">
        <v>500</v>
      </c>
      <c r="D11" s="17" t="s">
        <v>508</v>
      </c>
      <c r="E11" s="17" t="s">
        <v>517</v>
      </c>
      <c r="F11" s="17" t="s">
        <v>528</v>
      </c>
      <c r="G11" s="17" t="s">
        <v>537</v>
      </c>
    </row>
    <row r="12" spans="2:12" ht="27.6">
      <c r="B12" s="16" t="s">
        <v>493</v>
      </c>
      <c r="C12" s="17" t="s">
        <v>501</v>
      </c>
      <c r="D12" s="17" t="s">
        <v>509</v>
      </c>
      <c r="E12" s="17" t="s">
        <v>518</v>
      </c>
      <c r="F12" s="17" t="s">
        <v>529</v>
      </c>
    </row>
    <row r="13" spans="2:12" ht="27.6">
      <c r="D13" s="17" t="s">
        <v>510</v>
      </c>
      <c r="E13" s="17" t="s">
        <v>519</v>
      </c>
      <c r="F13" s="17" t="s">
        <v>530</v>
      </c>
    </row>
    <row r="14" spans="2:12" ht="27.6">
      <c r="E14" s="17" t="s">
        <v>520</v>
      </c>
    </row>
    <row r="15" spans="2:12" ht="27.6">
      <c r="E15" s="17" t="s">
        <v>521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B17BE0-8600-4C47-9BE9-D1073A85B16E}">
  <dimension ref="B2:B23"/>
  <sheetViews>
    <sheetView workbookViewId="0">
      <selection activeCell="B2" sqref="B2:B23"/>
    </sheetView>
  </sheetViews>
  <sheetFormatPr defaultRowHeight="14.4"/>
  <sheetData>
    <row r="2" spans="2:2">
      <c r="B2" s="18" t="s">
        <v>553</v>
      </c>
    </row>
    <row r="3" spans="2:2">
      <c r="B3" s="18" t="s">
        <v>554</v>
      </c>
    </row>
    <row r="4" spans="2:2">
      <c r="B4" s="18" t="s">
        <v>555</v>
      </c>
    </row>
    <row r="5" spans="2:2">
      <c r="B5" s="18" t="s">
        <v>556</v>
      </c>
    </row>
    <row r="6" spans="2:2">
      <c r="B6" s="18" t="s">
        <v>557</v>
      </c>
    </row>
    <row r="7" spans="2:2">
      <c r="B7" s="18" t="s">
        <v>558</v>
      </c>
    </row>
    <row r="8" spans="2:2">
      <c r="B8" s="18" t="s">
        <v>559</v>
      </c>
    </row>
    <row r="9" spans="2:2">
      <c r="B9" s="18" t="s">
        <v>560</v>
      </c>
    </row>
    <row r="10" spans="2:2">
      <c r="B10" s="18" t="s">
        <v>561</v>
      </c>
    </row>
    <row r="11" spans="2:2">
      <c r="B11" s="18" t="s">
        <v>562</v>
      </c>
    </row>
    <row r="12" spans="2:2">
      <c r="B12" s="18" t="s">
        <v>563</v>
      </c>
    </row>
    <row r="13" spans="2:2">
      <c r="B13" s="18" t="s">
        <v>564</v>
      </c>
    </row>
    <row r="14" spans="2:2">
      <c r="B14" s="18" t="s">
        <v>565</v>
      </c>
    </row>
    <row r="15" spans="2:2">
      <c r="B15" s="18" t="s">
        <v>566</v>
      </c>
    </row>
    <row r="16" spans="2:2">
      <c r="B16" s="18" t="s">
        <v>567</v>
      </c>
    </row>
    <row r="17" spans="2:2">
      <c r="B17" s="18" t="s">
        <v>568</v>
      </c>
    </row>
    <row r="18" spans="2:2">
      <c r="B18" s="18" t="s">
        <v>569</v>
      </c>
    </row>
    <row r="19" spans="2:2">
      <c r="B19" s="18" t="s">
        <v>570</v>
      </c>
    </row>
    <row r="20" spans="2:2">
      <c r="B20" s="18" t="s">
        <v>571</v>
      </c>
    </row>
    <row r="21" spans="2:2">
      <c r="B21" s="18" t="s">
        <v>572</v>
      </c>
    </row>
    <row r="22" spans="2:2">
      <c r="B22" s="18" t="s">
        <v>573</v>
      </c>
    </row>
    <row r="23" spans="2:2">
      <c r="B23" s="18" t="s">
        <v>574</v>
      </c>
    </row>
  </sheetData>
  <hyperlinks>
    <hyperlink ref="B2" r:id="rId1" display="https://www.facebook.com/groups/362801604598355/about" xr:uid="{1CAAC0CA-50A6-42C6-A9B8-14738C453978}"/>
    <hyperlink ref="B3" r:id="rId2" display="https://drydenhockey.ca/" xr:uid="{478CCA5E-C5D8-4F11-B403-E4AF92FF6BEF}"/>
    <hyperlink ref="B4" r:id="rId3" display="https://ear-falls.com/residents/community-services/clubs/" xr:uid="{3667D548-E104-4E73-A979-ED737249145E}"/>
    <hyperlink ref="B5" r:id="rId4" display="http://emohockey.com/" xr:uid="{8973A26A-AE00-4ECF-9F9D-005D4C930DC4}"/>
    <hyperlink ref="B6" r:id="rId5" display="http://www.filanes.com/falcons.htm" xr:uid="{DDDB0071-BD76-4503-B079-00744A02980F}"/>
    <hyperlink ref="B7" r:id="rId6" display="https://www.fortfranceshockey.com/" xr:uid="{0BCF41D0-BA7C-4386-B5F4-7289592248C7}"/>
    <hyperlink ref="B8" r:id="rId7" display="https://www.facebook.com/groups/1118186048254240/about" xr:uid="{A6D9D140-5812-4629-BC6F-F830D5E49F7C}"/>
    <hyperlink ref="B9" r:id="rId8" display="http://lmhockey.com/" xr:uid="{75222C4D-29EE-4435-8D2A-A033EB466892}"/>
    <hyperlink ref="B10" r:id="rId9" display="http://kenoraminorhockey.ca/" xr:uid="{80874B06-DCF2-4373-8136-1EFB5655C1AD}"/>
    <hyperlink ref="B11" r:id="rId10" display="https://www.facebook.com/groups/293523860804346/" xr:uid="{71D3BAB8-A29A-4C60-A90E-F3851503C6F4}"/>
    <hyperlink ref="B12" r:id="rId11" display="https://www.facebook.com/MMHACopperKings/photos/" xr:uid="{8826BC47-39B6-49C0-A7F6-594523D1C44A}"/>
    <hyperlink ref="B13" r:id="rId12" display="https://marathonminorhockey.teamsnapsites.com/" xr:uid="{308CBBDC-DD5A-425D-9C4F-66734346179B}"/>
    <hyperlink ref="B14" r:id="rId13" display="https://www.neebinghockey.com/" xr:uid="{0680A789-2DB2-41E0-BC32-155A8524665D}"/>
    <hyperlink ref="B15" r:id="rId14" display="https://www.facebook.com/groups/290247511082056/" xr:uid="{FA0F8E5F-037B-4525-885C-9F2358E6070E}"/>
    <hyperlink ref="B16" r:id="rId15" display="http://northwoodhockey.ca/index.php" xr:uid="{69CCC5DC-341C-4ECC-BC67-F1812EB1EFC1}"/>
    <hyperlink ref="B17" r:id="rId16" display="https://pamha.ca/" xr:uid="{5E2B62AC-92CF-45AF-96FB-E02F836898CA}"/>
    <hyperlink ref="B18" r:id="rId17" display="https://redlakeminorhockey.ca/" xr:uid="{38B61736-2B2C-4838-8A5A-C76F9C2CE818}"/>
    <hyperlink ref="B19" r:id="rId18" display="https://www.facebook.com/groups/408022602580034" xr:uid="{DFEF2D02-3424-43E0-A2E0-552C8FC4B841}"/>
    <hyperlink ref="B20" r:id="rId19" display="https://www.slmha.net/" xr:uid="{A4D8E1AC-B815-4165-BC8E-8E9174E901C6}"/>
    <hyperlink ref="B21" r:id="rId20" display="https://www.terracebay.ca/residents/recreation/arena/arena-groups/" xr:uid="{13373083-3720-48DC-A268-63F8073EF3A9}"/>
    <hyperlink ref="B22" r:id="rId21" display="https://www.tbmha.com/" xr:uid="{02BEAC08-B717-4B50-9791-152CB57C77AB}"/>
    <hyperlink ref="B23" r:id="rId22" display="https://www.facebook.com/VBMHA" xr:uid="{3D769819-3456-4317-A389-7FB80DBE9073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26</vt:i4>
      </vt:variant>
    </vt:vector>
  </HeadingPairs>
  <TitlesOfParts>
    <vt:vector size="26" baseType="lpstr">
      <vt:lpstr>Financials - Team Pay</vt:lpstr>
      <vt:lpstr>Investment Scenarios</vt:lpstr>
      <vt:lpstr>Financial Summary</vt:lpstr>
      <vt:lpstr>Market Sizing</vt:lpstr>
      <vt:lpstr>Financials - Association Pay</vt:lpstr>
      <vt:lpstr>NA Hockey Assoc</vt:lpstr>
      <vt:lpstr>OHF</vt:lpstr>
      <vt:lpstr>HEO</vt:lpstr>
      <vt:lpstr>HNO</vt:lpstr>
      <vt:lpstr>Hockey Manitoba</vt:lpstr>
      <vt:lpstr>Hockey BC</vt:lpstr>
      <vt:lpstr>Hockey Alberta</vt:lpstr>
      <vt:lpstr>Hockey NB</vt:lpstr>
      <vt:lpstr>Hockey PEI</vt:lpstr>
      <vt:lpstr>Hockey NS</vt:lpstr>
      <vt:lpstr>Hockey NL</vt:lpstr>
      <vt:lpstr>Hockey QC</vt:lpstr>
      <vt:lpstr>Team Sports Stats</vt:lpstr>
      <vt:lpstr>Ontario Baseball Associations</vt:lpstr>
      <vt:lpstr>Alberta Baseball</vt:lpstr>
      <vt:lpstr>NB Baseball</vt:lpstr>
      <vt:lpstr>BC Baseball</vt:lpstr>
      <vt:lpstr>Sheet1</vt:lpstr>
      <vt:lpstr>Sheet3</vt:lpstr>
      <vt:lpstr>Fraud List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Mike Dunbar</dc:creator>
  <cp:lastModifiedBy>Mike Dunbar</cp:lastModifiedBy>
  <dcterms:created xsi:type="dcterms:W3CDTF">2025-12-02T18:40:47Z</dcterms:created>
  <dcterms:modified xsi:type="dcterms:W3CDTF">2026-01-10T04:13:42Z</dcterms:modified>
</cp:coreProperties>
</file>